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7400" windowHeight="11985"/>
  </bookViews>
  <sheets>
    <sheet name="PEGAR AQUÍ" sheetId="8" r:id="rId1"/>
    <sheet name="R-DC-87 V.01" sheetId="3" r:id="rId2"/>
    <sheet name="R-DC-86 V.01" sheetId="6" r:id="rId3"/>
    <sheet name="R-GF-08 V.03" sheetId="5" r:id="rId4"/>
  </sheets>
  <definedNames>
    <definedName name="_xlnm._FilterDatabase" localSheetId="0" hidden="1">'PEGAR AQUÍ'!$A$8:$Z$8</definedName>
    <definedName name="_xlnm.Print_Titles" localSheetId="2">'R-DC-86 V.01'!$1:$9</definedName>
  </definedNames>
  <calcPr calcId="144525"/>
</workbook>
</file>

<file path=xl/calcChain.xml><?xml version="1.0" encoding="utf-8"?>
<calcChain xmlns="http://schemas.openxmlformats.org/spreadsheetml/2006/main">
  <c r="A11" i="5" l="1"/>
  <c r="B11" i="5"/>
  <c r="C11" i="5"/>
  <c r="D11" i="5"/>
  <c r="F11" i="5"/>
  <c r="A12" i="5"/>
  <c r="B12" i="5"/>
  <c r="C12" i="5"/>
  <c r="D12" i="5"/>
  <c r="F12" i="5"/>
  <c r="A13" i="5"/>
  <c r="B13" i="5"/>
  <c r="C13" i="5"/>
  <c r="D13" i="5"/>
  <c r="F13" i="5"/>
  <c r="A14" i="5"/>
  <c r="B14" i="5"/>
  <c r="C14" i="5"/>
  <c r="D14" i="5"/>
  <c r="F14" i="5"/>
  <c r="A15" i="5"/>
  <c r="B15" i="5"/>
  <c r="C15" i="5"/>
  <c r="D15" i="5"/>
  <c r="F15" i="5"/>
  <c r="A16" i="5"/>
  <c r="B16" i="5"/>
  <c r="C16" i="5"/>
  <c r="D16" i="5"/>
  <c r="F16" i="5"/>
  <c r="A17" i="5"/>
  <c r="B17" i="5"/>
  <c r="C17" i="5"/>
  <c r="D17" i="5"/>
  <c r="F17" i="5"/>
  <c r="A18" i="5"/>
  <c r="B18" i="5"/>
  <c r="C18" i="5"/>
  <c r="D18" i="5"/>
  <c r="F18" i="5"/>
  <c r="A19" i="5"/>
  <c r="B19" i="5"/>
  <c r="C19" i="5"/>
  <c r="D19" i="5"/>
  <c r="F19" i="5"/>
  <c r="A20" i="5"/>
  <c r="B20" i="5"/>
  <c r="C20" i="5"/>
  <c r="D20" i="5"/>
  <c r="F20" i="5"/>
  <c r="A21" i="5"/>
  <c r="B21" i="5"/>
  <c r="C21" i="5"/>
  <c r="D21" i="5"/>
  <c r="F21" i="5"/>
  <c r="A22" i="5"/>
  <c r="B22" i="5"/>
  <c r="C22" i="5"/>
  <c r="D22" i="5"/>
  <c r="F22" i="5"/>
  <c r="A23" i="5"/>
  <c r="B23" i="5"/>
  <c r="C23" i="5"/>
  <c r="D23" i="5"/>
  <c r="F23" i="5"/>
  <c r="A24" i="5"/>
  <c r="B24" i="5"/>
  <c r="C24" i="5"/>
  <c r="D24" i="5"/>
  <c r="F24" i="5"/>
  <c r="A25" i="5"/>
  <c r="B25" i="5"/>
  <c r="C25" i="5"/>
  <c r="D25" i="5"/>
  <c r="F25" i="5"/>
  <c r="A26" i="5"/>
  <c r="B26" i="5"/>
  <c r="C26" i="5"/>
  <c r="D26" i="5"/>
  <c r="F26" i="5"/>
  <c r="A27" i="5"/>
  <c r="B27" i="5"/>
  <c r="C27" i="5"/>
  <c r="D27" i="5"/>
  <c r="F27" i="5"/>
  <c r="A28" i="5"/>
  <c r="B28" i="5"/>
  <c r="C28" i="5"/>
  <c r="D28" i="5"/>
  <c r="F28" i="5"/>
  <c r="A29" i="5"/>
  <c r="B29" i="5"/>
  <c r="C29" i="5"/>
  <c r="D29" i="5"/>
  <c r="F29" i="5"/>
  <c r="A30" i="5"/>
  <c r="B30" i="5"/>
  <c r="C30" i="5"/>
  <c r="D30" i="5"/>
  <c r="F30" i="5"/>
  <c r="A31" i="5"/>
  <c r="B31" i="5"/>
  <c r="C31" i="5"/>
  <c r="D31" i="5"/>
  <c r="F31" i="5"/>
  <c r="A32" i="5"/>
  <c r="B32" i="5"/>
  <c r="C32" i="5"/>
  <c r="D32" i="5"/>
  <c r="F32" i="5"/>
  <c r="A33" i="5"/>
  <c r="B33" i="5"/>
  <c r="C33" i="5"/>
  <c r="D33" i="5"/>
  <c r="F33" i="5"/>
  <c r="A34" i="5"/>
  <c r="B34" i="5"/>
  <c r="C34" i="5"/>
  <c r="D34" i="5"/>
  <c r="F34" i="5"/>
  <c r="A35" i="5"/>
  <c r="B35" i="5"/>
  <c r="C35" i="5"/>
  <c r="D35" i="5"/>
  <c r="F35" i="5"/>
  <c r="A36" i="5"/>
  <c r="B36" i="5"/>
  <c r="C36" i="5"/>
  <c r="D36" i="5"/>
  <c r="F36" i="5"/>
  <c r="A37" i="5"/>
  <c r="B37" i="5"/>
  <c r="C37" i="5"/>
  <c r="D37" i="5"/>
  <c r="F37" i="5"/>
  <c r="A38" i="5"/>
  <c r="B38" i="5"/>
  <c r="C38" i="5"/>
  <c r="D38" i="5"/>
  <c r="F38" i="5"/>
  <c r="A39" i="5"/>
  <c r="B39" i="5"/>
  <c r="C39" i="5"/>
  <c r="D39" i="5"/>
  <c r="F39" i="5"/>
  <c r="A40" i="5"/>
  <c r="B40" i="5"/>
  <c r="C40" i="5"/>
  <c r="D40" i="5"/>
  <c r="F40" i="5"/>
  <c r="A41" i="5"/>
  <c r="B41" i="5"/>
  <c r="C41" i="5"/>
  <c r="D41" i="5"/>
  <c r="F41" i="5"/>
  <c r="A42" i="5"/>
  <c r="B42" i="5"/>
  <c r="C42" i="5"/>
  <c r="D42" i="5"/>
  <c r="F42" i="5"/>
  <c r="A43" i="5"/>
  <c r="B43" i="5"/>
  <c r="C43" i="5"/>
  <c r="D43" i="5"/>
  <c r="F43" i="5"/>
  <c r="A44" i="5"/>
  <c r="B44" i="5"/>
  <c r="C44" i="5"/>
  <c r="D44" i="5"/>
  <c r="F44" i="5"/>
  <c r="A45" i="5"/>
  <c r="B45" i="5"/>
  <c r="C45" i="5"/>
  <c r="D45" i="5"/>
  <c r="F45" i="5"/>
  <c r="A46" i="5"/>
  <c r="B46" i="5"/>
  <c r="C46" i="5"/>
  <c r="D46" i="5"/>
  <c r="F46" i="5"/>
  <c r="A47" i="5"/>
  <c r="B47" i="5"/>
  <c r="C47" i="5"/>
  <c r="D47" i="5"/>
  <c r="F47" i="5"/>
  <c r="A48" i="5"/>
  <c r="B48" i="5"/>
  <c r="C48" i="5"/>
  <c r="D48" i="5"/>
  <c r="F48" i="5"/>
  <c r="A49" i="5"/>
  <c r="B49" i="5"/>
  <c r="C49" i="5"/>
  <c r="D49" i="5"/>
  <c r="F49" i="5"/>
  <c r="A50" i="5"/>
  <c r="B50" i="5"/>
  <c r="C50" i="5"/>
  <c r="D50" i="5"/>
  <c r="F50" i="5"/>
  <c r="A51" i="5"/>
  <c r="B51" i="5"/>
  <c r="C51" i="5"/>
  <c r="D51" i="5"/>
  <c r="F51" i="5"/>
  <c r="A52" i="5"/>
  <c r="B52" i="5"/>
  <c r="C52" i="5"/>
  <c r="D52" i="5"/>
  <c r="F52" i="5"/>
  <c r="A53" i="5"/>
  <c r="B53" i="5"/>
  <c r="C53" i="5"/>
  <c r="D53" i="5"/>
  <c r="F53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H53" i="5" l="1"/>
  <c r="H52" i="5" l="1"/>
  <c r="H51" i="5" l="1"/>
  <c r="H50" i="5"/>
  <c r="H49" i="5"/>
  <c r="B10" i="5" l="1"/>
  <c r="A10" i="5"/>
  <c r="A10" i="6"/>
  <c r="B10" i="6"/>
  <c r="C10" i="6"/>
  <c r="F10" i="5" l="1"/>
  <c r="H10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D10" i="5"/>
  <c r="C10" i="5"/>
  <c r="C9" i="3"/>
  <c r="B9" i="3"/>
</calcChain>
</file>

<file path=xl/sharedStrings.xml><?xml version="1.0" encoding="utf-8"?>
<sst xmlns="http://schemas.openxmlformats.org/spreadsheetml/2006/main" count="296" uniqueCount="186">
  <si>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</si>
  <si>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</si>
  <si>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</si>
  <si>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</si>
  <si>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</si>
  <si>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</si>
  <si>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</si>
  <si>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</si>
  <si>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</si>
  <si>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</si>
  <si>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</si>
  <si>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</si>
  <si>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</si>
  <si>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</si>
  <si>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</si>
  <si>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</si>
  <si>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</si>
  <si>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</si>
  <si>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</si>
  <si>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</si>
  <si>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</si>
  <si>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</si>
  <si>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</si>
  <si>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</si>
  <si>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</si>
  <si>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</si>
  <si>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</si>
  <si>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</si>
  <si>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</si>
  <si>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</si>
  <si>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</si>
  <si>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</si>
  <si>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</si>
  <si>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</si>
  <si>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</si>
  <si>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</si>
  <si>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</si>
  <si>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</si>
  <si>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</si>
  <si>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</si>
  <si>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</si>
  <si>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</si>
  <si>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</si>
  <si>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</si>
  <si>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</si>
  <si>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</si>
  <si>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</si>
  <si>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</si>
  <si>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</si>
  <si>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</si>
  <si>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</si>
  <si>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</si>
  <si>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</si>
  <si>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</si>
  <si>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</si>
  <si>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</si>
  <si>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</si>
  <si>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</si>
  <si>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</si>
  <si>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</si>
  <si>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</si>
  <si>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</si>
  <si>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</si>
  <si>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</si>
  <si>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</si>
  <si>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</si>
  <si>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</si>
  <si>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</si>
  <si>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</si>
  <si>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</si>
  <si>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</si>
  <si>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</si>
  <si>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</si>
  <si>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</si>
  <si>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</si>
  <si>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 xml:space="preserve">ASIGNATURA: </t>
  </si>
  <si>
    <t xml:space="preserve">CÓDIGO ASIGNATURA:               HORARIO: </t>
  </si>
  <si>
    <t xml:space="preserve">DOCENTE: </t>
  </si>
  <si>
    <t xml:space="preserve">GRUPO: </t>
  </si>
  <si>
    <t>TECNOLOGÍA EN ELECTRÓNICA INDUSTRIAL</t>
  </si>
  <si>
    <t>NOCTURNA</t>
  </si>
  <si>
    <t>4 HORAS SEMANALES - $ 134025</t>
  </si>
  <si>
    <t>DAVIVIENDA AHORROS 0487-0002283-2</t>
  </si>
  <si>
    <t>BANCOLOMBIA AHORROS 793-624562-53</t>
  </si>
  <si>
    <t>DIURNA</t>
  </si>
  <si>
    <t>COOPROFESORES AHORROS 11-026839-8</t>
  </si>
  <si>
    <t>JESUS ANDRES</t>
  </si>
  <si>
    <t>JUAN DAVID</t>
  </si>
  <si>
    <t>BANCO DE BOGOTÁ AHORROS 305-057929</t>
  </si>
  <si>
    <t>TECNOLOGÍA EN SISTEMAS DE TELECOMUNICACIONES</t>
  </si>
  <si>
    <t>BBVA AHORROS 736-003229</t>
  </si>
  <si>
    <t>ACEVEDO BLANCO</t>
  </si>
  <si>
    <t>MARIA STELLA</t>
  </si>
  <si>
    <t>stella_0496@hotmail.com</t>
  </si>
  <si>
    <t>FCN007 COMUNICACIONES ANALOGAS - 4 CRÉDITOS - 4 HORAS SEMANALES</t>
  </si>
  <si>
    <t>LQ-00231772</t>
  </si>
  <si>
    <t>ARIZA GALVIS</t>
  </si>
  <si>
    <t>LILIAM GISETH</t>
  </si>
  <si>
    <t>liliamarizagalvis@hotmail.com</t>
  </si>
  <si>
    <t>LQ-00230314</t>
  </si>
  <si>
    <t>BAUTISTA BENITEZ</t>
  </si>
  <si>
    <t>SEBASTIAN ROGELIO</t>
  </si>
  <si>
    <t>see_pepe@hotmail.com</t>
  </si>
  <si>
    <t>LQ-00230210</t>
  </si>
  <si>
    <t>CABALLERO BASTO</t>
  </si>
  <si>
    <t>DANIEL YESID</t>
  </si>
  <si>
    <t>DANIEL_YESID16@HOTMAIL.COM</t>
  </si>
  <si>
    <t>LQ-00232371</t>
  </si>
  <si>
    <t>CALVETE PACHECO</t>
  </si>
  <si>
    <t>JUAN  SEBASTIAN</t>
  </si>
  <si>
    <t>calvin.04@hotmail.com</t>
  </si>
  <si>
    <t>LQ-00221614</t>
  </si>
  <si>
    <t>CARVAJAL MANRIQUE</t>
  </si>
  <si>
    <t>CARLOS JOSE</t>
  </si>
  <si>
    <t>carlosjcarvajalm@hotmail.com</t>
  </si>
  <si>
    <t>LQ-00231774</t>
  </si>
  <si>
    <t>OTRO</t>
  </si>
  <si>
    <t>GARCIA GUARGUATI</t>
  </si>
  <si>
    <t>FRANKLIN JULIAN</t>
  </si>
  <si>
    <t>fjgarcia54@misena.edu.co</t>
  </si>
  <si>
    <t>LQ-00224827</t>
  </si>
  <si>
    <t>GONZALEZ PALOMINO</t>
  </si>
  <si>
    <t xml:space="preserve">NELSON SERGIO </t>
  </si>
  <si>
    <t>sergio_ma7@hotmail.com</t>
  </si>
  <si>
    <t>LQ-00229149</t>
  </si>
  <si>
    <t>HOLGUIN HERRERA</t>
  </si>
  <si>
    <t>davidholguinherrera@hotmail.com</t>
  </si>
  <si>
    <t>LQ-00219601</t>
  </si>
  <si>
    <t>MARTINEZ MONRROY</t>
  </si>
  <si>
    <t>LAURA XIMENA</t>
  </si>
  <si>
    <t>LAXIMA97@HOTMAIL.COM</t>
  </si>
  <si>
    <t>LQ-00225669</t>
  </si>
  <si>
    <t>MATEUS</t>
  </si>
  <si>
    <t>BRAYHAN</t>
  </si>
  <si>
    <t>brayhan18_10@hotmail.com</t>
  </si>
  <si>
    <t>LQ-00232232</t>
  </si>
  <si>
    <t>MAYORGA HERNANDEZ</t>
  </si>
  <si>
    <t>EDWARD FARID</t>
  </si>
  <si>
    <t>farysolorap@hotmail.com</t>
  </si>
  <si>
    <t>LQ-00230321</t>
  </si>
  <si>
    <t>NAVARRO VILLALBA</t>
  </si>
  <si>
    <t>ANDRES</t>
  </si>
  <si>
    <t>andresuts@live.com</t>
  </si>
  <si>
    <t>LQ-00227569</t>
  </si>
  <si>
    <t xml:space="preserve">REY GUTIERREZ </t>
  </si>
  <si>
    <t xml:space="preserve">ANDRES CAMILO </t>
  </si>
  <si>
    <t>andresc_rey@hotmail.com</t>
  </si>
  <si>
    <t>LQ-00232169</t>
  </si>
  <si>
    <t>RINCON SAAVEDRA</t>
  </si>
  <si>
    <t>WILLIAM ANDRES</t>
  </si>
  <si>
    <t>yaco_yoda@hotmail.com</t>
  </si>
  <si>
    <t>LQ-00232499</t>
  </si>
  <si>
    <t>RODRIGUEZ CHACON</t>
  </si>
  <si>
    <t>YESUSRODRIGUEZ178@GMAIL.COM</t>
  </si>
  <si>
    <t>LQ-00224896</t>
  </si>
  <si>
    <t xml:space="preserve">SALAMANCA MELO </t>
  </si>
  <si>
    <t>HELEN STEFANY</t>
  </si>
  <si>
    <t>helensalamanca24@hotmail.com</t>
  </si>
  <si>
    <t>LQ-00229902</t>
  </si>
  <si>
    <t>SANCHEZ GONZALEZ</t>
  </si>
  <si>
    <t>IVAN DARIO</t>
  </si>
  <si>
    <t>ivancho96225@gmail.com</t>
  </si>
  <si>
    <t>LQ-00229697</t>
  </si>
  <si>
    <t>SOLEDAD URIBE</t>
  </si>
  <si>
    <t>OSCAR STRIKER</t>
  </si>
  <si>
    <t>STRIKER_OSCAR@MIENA.EDU.CO</t>
  </si>
  <si>
    <t>LQ-00222384</t>
  </si>
  <si>
    <t>VARGAS RODRIGUEZ</t>
  </si>
  <si>
    <t>LUIS EDUARDO</t>
  </si>
  <si>
    <t>luisblack0@gmail.com</t>
  </si>
  <si>
    <t>LQ-00221909</t>
  </si>
  <si>
    <t>VELANDIA MARTINEZ</t>
  </si>
  <si>
    <t>NELSON</t>
  </si>
  <si>
    <t>nelsonvelandiamartinez@gmail.com</t>
  </si>
  <si>
    <t>LQ-20140950</t>
  </si>
  <si>
    <t>VILLABONA SEGURA</t>
  </si>
  <si>
    <t>JUAN SEBASTIAN</t>
  </si>
  <si>
    <t>sebashan.3103@hotmail.com</t>
  </si>
  <si>
    <t xml:space="preserve"> LQ-00230183</t>
  </si>
  <si>
    <t>ZABALA ANILLO</t>
  </si>
  <si>
    <t>JEAN CARLOS</t>
  </si>
  <si>
    <t>sabalawr@hotmail.com</t>
  </si>
  <si>
    <t>LQ-00229913</t>
  </si>
  <si>
    <t xml:space="preserve">ASIGNATURA: COMUNICACIONES ANALOGAS </t>
  </si>
  <si>
    <t>CÓDIGO ASIGNATURA: FCN 007 HORA 18:30-21:30</t>
  </si>
  <si>
    <t>GRUPO: E007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</si>
</sst>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  <numFmt numFmtId="168" formatCode="&quot;$&quot;#,##0"/>
    <numFmt numFmtId="169" formatCode="m/d/yyyy\ h:mm:ss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6B26B"/>
      </patternFill>
    </fill>
    <fill>
      <patternFill patternType="solid">
        <fgColor rgb="FFF6B26B"/>
        <bgColor rgb="FFF6B26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10" xfId="4" applyFont="1" applyBorder="1" applyAlignment="1"/>
    <xf numFmtId="3" fontId="4" fillId="0" borderId="13" xfId="4" applyNumberFormat="1" applyFont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66" fontId="26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0" fontId="4" fillId="0" borderId="1" xfId="4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3" fontId="25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168" fontId="4" fillId="0" borderId="5" xfId="4" applyNumberFormat="1" applyFont="1" applyBorder="1" applyAlignment="1">
      <alignment horizontal="center" vertical="center" wrapText="1"/>
    </xf>
    <xf numFmtId="168" fontId="20" fillId="0" borderId="0" xfId="3" applyNumberFormat="1" applyFont="1" applyBorder="1" applyAlignment="1">
      <alignment vertical="center" wrapText="1"/>
    </xf>
    <xf numFmtId="168" fontId="4" fillId="0" borderId="11" xfId="4" applyNumberFormat="1" applyFont="1" applyBorder="1" applyAlignment="1"/>
    <xf numFmtId="168" fontId="4" fillId="0" borderId="8" xfId="4" applyNumberFormat="1" applyFont="1" applyBorder="1"/>
    <xf numFmtId="168" fontId="4" fillId="0" borderId="11" xfId="4" applyNumberFormat="1" applyFont="1" applyFill="1" applyBorder="1" applyAlignment="1"/>
    <xf numFmtId="168" fontId="4" fillId="0" borderId="4" xfId="4" applyNumberFormat="1" applyFont="1" applyFill="1" applyBorder="1" applyAlignment="1"/>
    <xf numFmtId="168" fontId="19" fillId="0" borderId="11" xfId="0" applyNumberFormat="1" applyFont="1" applyBorder="1"/>
    <xf numFmtId="168" fontId="19" fillId="0" borderId="8" xfId="0" applyNumberFormat="1" applyFont="1" applyBorder="1"/>
    <xf numFmtId="168" fontId="19" fillId="0" borderId="4" xfId="0" applyNumberFormat="1" applyFont="1" applyBorder="1"/>
    <xf numFmtId="168" fontId="19" fillId="0" borderId="0" xfId="4" applyNumberFormat="1" applyFont="1"/>
    <xf numFmtId="168" fontId="0" fillId="0" borderId="0" xfId="0" applyNumberFormat="1"/>
    <xf numFmtId="0" fontId="18" fillId="0" borderId="0" xfId="0" applyFont="1" applyFill="1" applyBorder="1" applyAlignment="1"/>
    <xf numFmtId="168" fontId="4" fillId="0" borderId="5" xfId="4" applyNumberFormat="1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22" fontId="24" fillId="0" borderId="0" xfId="0" applyNumberFormat="1" applyFont="1" applyFill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right" wrapText="1"/>
    </xf>
    <xf numFmtId="14" fontId="24" fillId="0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22" fontId="31" fillId="0" borderId="0" xfId="0" applyNumberFormat="1" applyFont="1" applyFill="1" applyBorder="1" applyAlignment="1">
      <alignment horizontal="right"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right" wrapText="1"/>
    </xf>
    <xf numFmtId="14" fontId="31" fillId="0" borderId="0" xfId="0" applyNumberFormat="1" applyFont="1" applyFill="1" applyBorder="1" applyAlignment="1">
      <alignment horizontal="right" wrapText="1"/>
    </xf>
    <xf numFmtId="0" fontId="32" fillId="0" borderId="0" xfId="0" applyFont="1" applyFill="1" applyBorder="1"/>
    <xf numFmtId="0" fontId="30" fillId="0" borderId="0" xfId="0" applyFont="1" applyFill="1" applyBorder="1"/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8" fontId="4" fillId="0" borderId="14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168" fontId="4" fillId="4" borderId="7" xfId="4" applyNumberFormat="1" applyFont="1" applyFill="1" applyBorder="1" applyAlignment="1">
      <alignment horizontal="center" vertical="center" wrapText="1"/>
    </xf>
    <xf numFmtId="168" fontId="4" fillId="4" borderId="13" xfId="4" applyNumberFormat="1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19" fillId="5" borderId="0" xfId="0" applyFont="1" applyFill="1" applyAlignment="1"/>
    <xf numFmtId="0" fontId="0" fillId="0" borderId="0" xfId="0" applyFont="1" applyAlignment="1"/>
    <xf numFmtId="0" fontId="19" fillId="6" borderId="0" xfId="0" applyFont="1" applyFill="1" applyAlignment="1"/>
    <xf numFmtId="14" fontId="19" fillId="6" borderId="0" xfId="0" applyNumberFormat="1" applyFont="1" applyFill="1" applyAlignment="1"/>
    <xf numFmtId="0" fontId="19" fillId="7" borderId="0" xfId="0" applyFont="1" applyFill="1"/>
    <xf numFmtId="14" fontId="19" fillId="5" borderId="0" xfId="0" applyNumberFormat="1" applyFont="1" applyFill="1" applyAlignment="1"/>
    <xf numFmtId="169" fontId="19" fillId="6" borderId="0" xfId="0" applyNumberFormat="1" applyFont="1" applyFill="1" applyAlignment="1"/>
    <xf numFmtId="169" fontId="19" fillId="5" borderId="0" xfId="0" applyNumberFormat="1" applyFont="1" applyFill="1" applyAlignment="1"/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114300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56</xdr:row>
      <xdr:rowOff>257175</xdr:rowOff>
    </xdr:from>
    <xdr:to>
      <xdr:col>5</xdr:col>
      <xdr:colOff>409575</xdr:colOff>
      <xdr:row>56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56</xdr:row>
      <xdr:rowOff>257175</xdr:rowOff>
    </xdr:from>
    <xdr:to>
      <xdr:col>7</xdr:col>
      <xdr:colOff>1409700</xdr:colOff>
      <xdr:row>56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19"/>
  <sheetViews>
    <sheetView tabSelected="1" workbookViewId="0">
      <selection activeCell="D6" sqref="D6"/>
    </sheetView>
  </sheetViews>
  <sheetFormatPr baseColWidth="10" defaultRowHeight="15" x14ac:dyDescent="0.25"/>
  <cols>
    <col min="1" max="1" width="18" style="48" bestFit="1" customWidth="1"/>
    <col min="2" max="2" width="25.28515625" style="48" customWidth="1"/>
    <col min="3" max="3" width="24.7109375" style="48" customWidth="1"/>
    <col min="4" max="4" width="17.28515625" style="48" customWidth="1"/>
    <col min="5" max="5" width="29.7109375" style="48" customWidth="1"/>
    <col min="6" max="6" width="11.42578125" style="48"/>
    <col min="7" max="7" width="29.140625" style="48" customWidth="1"/>
    <col min="8" max="8" width="13.28515625" style="48" customWidth="1"/>
    <col min="9" max="9" width="17.5703125" style="48" customWidth="1"/>
    <col min="10" max="10" width="31.7109375" style="48" bestFit="1" customWidth="1"/>
    <col min="11" max="11" width="16.85546875" style="48" customWidth="1"/>
    <col min="12" max="12" width="37.7109375" style="48" customWidth="1"/>
    <col min="13" max="13" width="13.5703125" style="48" customWidth="1"/>
    <col min="14" max="16384" width="11.42578125" style="48"/>
  </cols>
  <sheetData>
    <row r="1" spans="1:26" customFormat="1" ht="9.75" customHeight="1" x14ac:dyDescent="0.25">
      <c r="A1" s="1"/>
      <c r="B1" s="122"/>
      <c r="C1" s="122"/>
      <c r="D1" s="122"/>
      <c r="E1" s="122"/>
      <c r="F1" s="122"/>
      <c r="G1" s="122"/>
      <c r="H1" s="122"/>
    </row>
    <row r="2" spans="1:26" customFormat="1" ht="18" x14ac:dyDescent="0.25">
      <c r="A2" s="9"/>
      <c r="B2" s="123" t="s">
        <v>12</v>
      </c>
      <c r="C2" s="123"/>
      <c r="D2" s="123"/>
      <c r="E2" s="123"/>
      <c r="F2" s="123"/>
      <c r="G2" s="123"/>
      <c r="H2" s="123"/>
    </row>
    <row r="3" spans="1:26" customFormat="1" ht="17.25" x14ac:dyDescent="0.3">
      <c r="A3" s="124" t="s">
        <v>13</v>
      </c>
      <c r="B3" s="124"/>
      <c r="C3" s="124"/>
      <c r="D3" s="124"/>
      <c r="E3" s="124"/>
      <c r="F3" s="124"/>
      <c r="G3" s="124"/>
      <c r="H3" s="124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25" t="s">
        <v>183</v>
      </c>
      <c r="B5" s="125"/>
      <c r="C5" s="125"/>
      <c r="D5" s="44" t="s">
        <v>9</v>
      </c>
      <c r="E5" s="44"/>
      <c r="F5" s="45"/>
      <c r="G5" s="45"/>
      <c r="H5" s="45"/>
    </row>
    <row r="6" spans="1:26" s="8" customFormat="1" ht="18" customHeight="1" x14ac:dyDescent="0.2">
      <c r="A6" s="125" t="s">
        <v>184</v>
      </c>
      <c r="B6" s="125"/>
      <c r="C6" s="125"/>
      <c r="D6" s="44" t="s">
        <v>185</v>
      </c>
      <c r="E6" s="44" t="s">
        <v>10</v>
      </c>
      <c r="F6" s="45"/>
      <c r="G6" s="45"/>
      <c r="H6" s="45"/>
    </row>
    <row r="7" spans="1:26" s="8" customFormat="1" ht="11.25" customHeight="1" x14ac:dyDescent="0.2">
      <c r="A7" s="46"/>
      <c r="B7" s="46"/>
      <c r="C7" s="46"/>
      <c r="D7" s="46"/>
      <c r="E7" s="46"/>
      <c r="F7" s="46"/>
      <c r="G7" s="46"/>
      <c r="H7" s="46"/>
    </row>
    <row r="8" spans="1:26" ht="38.25" x14ac:dyDescent="0.25">
      <c r="A8" s="47" t="s">
        <v>51</v>
      </c>
      <c r="B8" s="47" t="s">
        <v>52</v>
      </c>
      <c r="C8" s="47" t="s">
        <v>53</v>
      </c>
      <c r="D8" s="47" t="s">
        <v>54</v>
      </c>
      <c r="E8" s="47" t="s">
        <v>55</v>
      </c>
      <c r="F8" s="47" t="s">
        <v>56</v>
      </c>
      <c r="G8" s="47" t="s">
        <v>57</v>
      </c>
      <c r="H8" s="47" t="s">
        <v>58</v>
      </c>
      <c r="I8" s="47" t="s">
        <v>59</v>
      </c>
      <c r="J8" s="47" t="s">
        <v>60</v>
      </c>
      <c r="K8" s="47" t="s">
        <v>61</v>
      </c>
      <c r="L8" s="47" t="s">
        <v>62</v>
      </c>
      <c r="M8" s="47" t="s">
        <v>63</v>
      </c>
    </row>
    <row r="9" spans="1:26" s="176" customFormat="1" ht="20.25" customHeight="1" x14ac:dyDescent="0.25">
      <c r="A9" s="181">
        <v>42542.433224155087</v>
      </c>
      <c r="B9" s="177" t="s">
        <v>91</v>
      </c>
      <c r="C9" s="177" t="s">
        <v>92</v>
      </c>
      <c r="D9" s="177">
        <v>1098784805</v>
      </c>
      <c r="E9" s="177" t="s">
        <v>93</v>
      </c>
      <c r="F9" s="177">
        <v>3116739331</v>
      </c>
      <c r="G9" s="177" t="s">
        <v>79</v>
      </c>
      <c r="H9" s="177" t="s">
        <v>84</v>
      </c>
      <c r="I9" s="177" t="s">
        <v>81</v>
      </c>
      <c r="J9" s="177" t="s">
        <v>94</v>
      </c>
      <c r="K9" s="177" t="s">
        <v>95</v>
      </c>
      <c r="L9" s="177" t="s">
        <v>88</v>
      </c>
      <c r="M9" s="178">
        <v>42542</v>
      </c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</row>
    <row r="10" spans="1:26" s="176" customFormat="1" x14ac:dyDescent="0.25">
      <c r="A10" s="182">
        <v>42541.844916724542</v>
      </c>
      <c r="B10" s="175" t="s">
        <v>96</v>
      </c>
      <c r="C10" s="175" t="s">
        <v>97</v>
      </c>
      <c r="D10" s="175">
        <v>1098694123</v>
      </c>
      <c r="E10" s="175" t="s">
        <v>98</v>
      </c>
      <c r="F10" s="175">
        <v>3013394257</v>
      </c>
      <c r="G10" s="175" t="s">
        <v>89</v>
      </c>
      <c r="H10" s="175" t="s">
        <v>80</v>
      </c>
      <c r="I10" s="175" t="s">
        <v>81</v>
      </c>
      <c r="J10" s="175" t="s">
        <v>94</v>
      </c>
      <c r="K10" s="175" t="s">
        <v>99</v>
      </c>
      <c r="L10" s="175" t="s">
        <v>85</v>
      </c>
      <c r="M10" s="180">
        <v>42541</v>
      </c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</row>
    <row r="11" spans="1:26" s="176" customFormat="1" x14ac:dyDescent="0.25">
      <c r="A11" s="182">
        <v>42541.388922812504</v>
      </c>
      <c r="B11" s="175" t="s">
        <v>100</v>
      </c>
      <c r="C11" s="175" t="s">
        <v>101</v>
      </c>
      <c r="D11" s="175">
        <v>1098778442</v>
      </c>
      <c r="E11" s="175" t="s">
        <v>102</v>
      </c>
      <c r="F11" s="175">
        <v>3167893270</v>
      </c>
      <c r="G11" s="175" t="s">
        <v>89</v>
      </c>
      <c r="H11" s="175" t="s">
        <v>80</v>
      </c>
      <c r="I11" s="175" t="s">
        <v>81</v>
      </c>
      <c r="J11" s="175" t="s">
        <v>94</v>
      </c>
      <c r="K11" s="175" t="s">
        <v>103</v>
      </c>
      <c r="L11" s="175" t="s">
        <v>88</v>
      </c>
      <c r="M11" s="180">
        <v>42541</v>
      </c>
    </row>
    <row r="12" spans="1:26" s="176" customFormat="1" x14ac:dyDescent="0.25">
      <c r="A12" s="181">
        <v>42542.713395682869</v>
      </c>
      <c r="B12" s="177" t="s">
        <v>104</v>
      </c>
      <c r="C12" s="177" t="s">
        <v>105</v>
      </c>
      <c r="D12" s="177">
        <v>1095944175</v>
      </c>
      <c r="E12" s="177" t="s">
        <v>106</v>
      </c>
      <c r="F12" s="177">
        <v>3166418520</v>
      </c>
      <c r="G12" s="177" t="s">
        <v>89</v>
      </c>
      <c r="H12" s="177" t="s">
        <v>84</v>
      </c>
      <c r="I12" s="177" t="s">
        <v>81</v>
      </c>
      <c r="J12" s="177" t="s">
        <v>94</v>
      </c>
      <c r="K12" s="177" t="s">
        <v>107</v>
      </c>
      <c r="L12" s="177" t="s">
        <v>83</v>
      </c>
      <c r="M12" s="178">
        <v>42542</v>
      </c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</row>
    <row r="13" spans="1:26" s="176" customFormat="1" x14ac:dyDescent="0.25">
      <c r="A13" s="181">
        <v>42534.521099618054</v>
      </c>
      <c r="B13" s="177" t="s">
        <v>108</v>
      </c>
      <c r="C13" s="177" t="s">
        <v>109</v>
      </c>
      <c r="D13" s="177">
        <v>1098791827</v>
      </c>
      <c r="E13" s="177" t="s">
        <v>110</v>
      </c>
      <c r="F13" s="177">
        <v>3112140448</v>
      </c>
      <c r="G13" s="177" t="s">
        <v>79</v>
      </c>
      <c r="H13" s="177" t="s">
        <v>84</v>
      </c>
      <c r="I13" s="177" t="s">
        <v>81</v>
      </c>
      <c r="J13" s="177" t="s">
        <v>94</v>
      </c>
      <c r="K13" s="177" t="s">
        <v>111</v>
      </c>
      <c r="L13" s="177" t="s">
        <v>90</v>
      </c>
      <c r="M13" s="178">
        <v>42534</v>
      </c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</row>
    <row r="14" spans="1:26" s="176" customFormat="1" x14ac:dyDescent="0.25">
      <c r="A14" s="181">
        <v>42542.435623159719</v>
      </c>
      <c r="B14" s="177" t="s">
        <v>112</v>
      </c>
      <c r="C14" s="177" t="s">
        <v>113</v>
      </c>
      <c r="D14" s="177">
        <v>1098804305</v>
      </c>
      <c r="E14" s="177" t="s">
        <v>114</v>
      </c>
      <c r="F14" s="177">
        <v>3123413645</v>
      </c>
      <c r="G14" s="177" t="s">
        <v>79</v>
      </c>
      <c r="H14" s="177" t="s">
        <v>84</v>
      </c>
      <c r="I14" s="177" t="s">
        <v>81</v>
      </c>
      <c r="J14" s="177" t="s">
        <v>94</v>
      </c>
      <c r="K14" s="177" t="s">
        <v>115</v>
      </c>
      <c r="L14" s="177" t="s">
        <v>116</v>
      </c>
      <c r="M14" s="178">
        <v>42542</v>
      </c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</row>
    <row r="15" spans="1:26" s="176" customFormat="1" x14ac:dyDescent="0.25">
      <c r="A15" s="182">
        <v>42538.455548969912</v>
      </c>
      <c r="B15" s="175" t="s">
        <v>117</v>
      </c>
      <c r="C15" s="175" t="s">
        <v>118</v>
      </c>
      <c r="D15" s="175">
        <v>1098796119</v>
      </c>
      <c r="E15" s="175" t="s">
        <v>119</v>
      </c>
      <c r="F15" s="175">
        <v>3167324129</v>
      </c>
      <c r="G15" s="175" t="s">
        <v>79</v>
      </c>
      <c r="H15" s="175" t="s">
        <v>80</v>
      </c>
      <c r="I15" s="175" t="s">
        <v>81</v>
      </c>
      <c r="J15" s="175" t="s">
        <v>94</v>
      </c>
      <c r="K15" s="175" t="s">
        <v>120</v>
      </c>
      <c r="L15" s="175" t="s">
        <v>83</v>
      </c>
      <c r="M15" s="180">
        <v>42541</v>
      </c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</row>
    <row r="16" spans="1:26" s="176" customFormat="1" x14ac:dyDescent="0.25">
      <c r="A16" s="181">
        <v>42538.43370927083</v>
      </c>
      <c r="B16" s="177" t="s">
        <v>121</v>
      </c>
      <c r="C16" s="177" t="s">
        <v>122</v>
      </c>
      <c r="D16" s="177">
        <v>1100965903</v>
      </c>
      <c r="E16" s="177" t="s">
        <v>123</v>
      </c>
      <c r="F16" s="177">
        <v>3178861756</v>
      </c>
      <c r="G16" s="177" t="s">
        <v>79</v>
      </c>
      <c r="H16" s="177" t="s">
        <v>84</v>
      </c>
      <c r="I16" s="177" t="s">
        <v>81</v>
      </c>
      <c r="J16" s="177" t="s">
        <v>94</v>
      </c>
      <c r="K16" s="177" t="s">
        <v>124</v>
      </c>
      <c r="L16" s="177" t="s">
        <v>85</v>
      </c>
      <c r="M16" s="178">
        <v>42538</v>
      </c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</row>
    <row r="17" spans="1:26" s="176" customFormat="1" x14ac:dyDescent="0.25">
      <c r="A17" s="181">
        <v>42534.418575636577</v>
      </c>
      <c r="B17" s="177" t="s">
        <v>125</v>
      </c>
      <c r="C17" s="177" t="s">
        <v>87</v>
      </c>
      <c r="D17" s="177">
        <v>1097639509</v>
      </c>
      <c r="E17" s="177" t="s">
        <v>126</v>
      </c>
      <c r="F17" s="177">
        <v>3144142171</v>
      </c>
      <c r="G17" s="177" t="s">
        <v>79</v>
      </c>
      <c r="H17" s="177" t="s">
        <v>84</v>
      </c>
      <c r="I17" s="177" t="s">
        <v>81</v>
      </c>
      <c r="J17" s="177" t="s">
        <v>94</v>
      </c>
      <c r="K17" s="177" t="s">
        <v>127</v>
      </c>
      <c r="L17" s="177" t="s">
        <v>82</v>
      </c>
      <c r="M17" s="178">
        <v>42534</v>
      </c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</row>
    <row r="18" spans="1:26" s="176" customFormat="1" x14ac:dyDescent="0.25">
      <c r="A18" s="181">
        <v>42537.688330254634</v>
      </c>
      <c r="B18" s="177" t="s">
        <v>128</v>
      </c>
      <c r="C18" s="177" t="s">
        <v>129</v>
      </c>
      <c r="D18" s="177">
        <v>1098798559</v>
      </c>
      <c r="E18" s="177" t="s">
        <v>130</v>
      </c>
      <c r="F18" s="177">
        <v>3183935856</v>
      </c>
      <c r="G18" s="177" t="s">
        <v>79</v>
      </c>
      <c r="H18" s="177" t="s">
        <v>84</v>
      </c>
      <c r="I18" s="177" t="s">
        <v>81</v>
      </c>
      <c r="J18" s="177" t="s">
        <v>94</v>
      </c>
      <c r="K18" s="177" t="s">
        <v>131</v>
      </c>
      <c r="L18" s="177" t="s">
        <v>83</v>
      </c>
      <c r="M18" s="178">
        <v>42537</v>
      </c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</row>
    <row r="19" spans="1:26" s="176" customFormat="1" x14ac:dyDescent="0.25">
      <c r="A19" s="181">
        <v>42542.607545254628</v>
      </c>
      <c r="B19" s="177" t="s">
        <v>132</v>
      </c>
      <c r="C19" s="177" t="s">
        <v>133</v>
      </c>
      <c r="D19" s="177">
        <v>1098761710</v>
      </c>
      <c r="E19" s="177" t="s">
        <v>134</v>
      </c>
      <c r="F19" s="177">
        <v>3173762960</v>
      </c>
      <c r="G19" s="177" t="s">
        <v>89</v>
      </c>
      <c r="H19" s="177" t="s">
        <v>84</v>
      </c>
      <c r="I19" s="177" t="s">
        <v>81</v>
      </c>
      <c r="J19" s="177" t="s">
        <v>94</v>
      </c>
      <c r="K19" s="177" t="s">
        <v>135</v>
      </c>
      <c r="L19" s="177" t="s">
        <v>90</v>
      </c>
      <c r="M19" s="178">
        <v>42542</v>
      </c>
    </row>
    <row r="20" spans="1:26" s="176" customFormat="1" x14ac:dyDescent="0.25">
      <c r="A20" s="182">
        <v>42541.432605393522</v>
      </c>
      <c r="B20" s="175" t="s">
        <v>136</v>
      </c>
      <c r="C20" s="175" t="s">
        <v>137</v>
      </c>
      <c r="D20" s="175">
        <v>1098794094</v>
      </c>
      <c r="E20" s="175" t="s">
        <v>138</v>
      </c>
      <c r="F20" s="175">
        <v>3223657398</v>
      </c>
      <c r="G20" s="175" t="s">
        <v>79</v>
      </c>
      <c r="H20" s="175" t="s">
        <v>80</v>
      </c>
      <c r="I20" s="175" t="s">
        <v>81</v>
      </c>
      <c r="J20" s="175" t="s">
        <v>94</v>
      </c>
      <c r="K20" s="175" t="s">
        <v>139</v>
      </c>
      <c r="L20" s="175" t="s">
        <v>85</v>
      </c>
      <c r="M20" s="180">
        <v>42541</v>
      </c>
    </row>
    <row r="21" spans="1:26" s="176" customFormat="1" x14ac:dyDescent="0.25">
      <c r="A21" s="181">
        <v>42537.675554652778</v>
      </c>
      <c r="B21" s="177" t="s">
        <v>140</v>
      </c>
      <c r="C21" s="177" t="s">
        <v>141</v>
      </c>
      <c r="D21" s="177">
        <v>1098767950</v>
      </c>
      <c r="E21" s="177" t="s">
        <v>142</v>
      </c>
      <c r="F21" s="177">
        <v>3156566254</v>
      </c>
      <c r="G21" s="177" t="s">
        <v>79</v>
      </c>
      <c r="H21" s="177" t="s">
        <v>84</v>
      </c>
      <c r="I21" s="177" t="s">
        <v>81</v>
      </c>
      <c r="J21" s="177" t="s">
        <v>94</v>
      </c>
      <c r="K21" s="177" t="s">
        <v>143</v>
      </c>
      <c r="L21" s="177" t="s">
        <v>85</v>
      </c>
      <c r="M21" s="178">
        <v>42537</v>
      </c>
    </row>
    <row r="22" spans="1:26" s="176" customFormat="1" x14ac:dyDescent="0.25">
      <c r="A22" s="181">
        <v>42542.657513136575</v>
      </c>
      <c r="B22" s="177" t="s">
        <v>144</v>
      </c>
      <c r="C22" s="177" t="s">
        <v>145</v>
      </c>
      <c r="D22" s="177">
        <v>1098789564</v>
      </c>
      <c r="E22" s="177" t="s">
        <v>146</v>
      </c>
      <c r="F22" s="177">
        <v>3006863875</v>
      </c>
      <c r="G22" s="177" t="s">
        <v>79</v>
      </c>
      <c r="H22" s="177" t="s">
        <v>84</v>
      </c>
      <c r="I22" s="177" t="s">
        <v>81</v>
      </c>
      <c r="J22" s="177" t="s">
        <v>94</v>
      </c>
      <c r="K22" s="177" t="s">
        <v>147</v>
      </c>
      <c r="L22" s="177" t="s">
        <v>83</v>
      </c>
      <c r="M22" s="178">
        <v>42542</v>
      </c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</row>
    <row r="23" spans="1:26" s="176" customFormat="1" x14ac:dyDescent="0.25">
      <c r="A23" s="181">
        <v>42542.706082534722</v>
      </c>
      <c r="B23" s="177" t="s">
        <v>148</v>
      </c>
      <c r="C23" s="177" t="s">
        <v>149</v>
      </c>
      <c r="D23" s="177">
        <v>1098636949</v>
      </c>
      <c r="E23" s="177" t="s">
        <v>150</v>
      </c>
      <c r="F23" s="177">
        <v>3173051701</v>
      </c>
      <c r="G23" s="177" t="s">
        <v>89</v>
      </c>
      <c r="H23" s="177" t="s">
        <v>84</v>
      </c>
      <c r="I23" s="177" t="s">
        <v>81</v>
      </c>
      <c r="J23" s="177" t="s">
        <v>94</v>
      </c>
      <c r="K23" s="177" t="s">
        <v>151</v>
      </c>
      <c r="L23" s="177" t="s">
        <v>83</v>
      </c>
      <c r="M23" s="178">
        <v>42542</v>
      </c>
    </row>
    <row r="24" spans="1:26" s="176" customFormat="1" x14ac:dyDescent="0.25">
      <c r="A24" s="181">
        <v>42536.51203633102</v>
      </c>
      <c r="B24" s="177" t="s">
        <v>152</v>
      </c>
      <c r="C24" s="177" t="s">
        <v>86</v>
      </c>
      <c r="D24" s="177">
        <v>1098796224</v>
      </c>
      <c r="E24" s="177" t="s">
        <v>153</v>
      </c>
      <c r="F24" s="177">
        <v>3212623457</v>
      </c>
      <c r="G24" s="177" t="s">
        <v>89</v>
      </c>
      <c r="H24" s="177" t="s">
        <v>84</v>
      </c>
      <c r="I24" s="177" t="s">
        <v>81</v>
      </c>
      <c r="J24" s="177" t="s">
        <v>94</v>
      </c>
      <c r="K24" s="177" t="s">
        <v>154</v>
      </c>
      <c r="L24" s="177" t="s">
        <v>83</v>
      </c>
      <c r="M24" s="178">
        <v>42535</v>
      </c>
    </row>
    <row r="25" spans="1:26" s="176" customFormat="1" x14ac:dyDescent="0.25">
      <c r="A25" s="181">
        <v>42542.675960902779</v>
      </c>
      <c r="B25" s="177" t="s">
        <v>155</v>
      </c>
      <c r="C25" s="177" t="s">
        <v>156</v>
      </c>
      <c r="D25" s="177">
        <v>1098789254</v>
      </c>
      <c r="E25" s="177" t="s">
        <v>157</v>
      </c>
      <c r="F25" s="177">
        <v>3188472215</v>
      </c>
      <c r="G25" s="177" t="s">
        <v>89</v>
      </c>
      <c r="H25" s="177" t="s">
        <v>84</v>
      </c>
      <c r="I25" s="177" t="s">
        <v>81</v>
      </c>
      <c r="J25" s="177" t="s">
        <v>94</v>
      </c>
      <c r="K25" s="177" t="s">
        <v>158</v>
      </c>
      <c r="L25" s="177" t="s">
        <v>83</v>
      </c>
      <c r="M25" s="178">
        <v>42541</v>
      </c>
    </row>
    <row r="26" spans="1:26" s="176" customFormat="1" x14ac:dyDescent="0.25">
      <c r="A26" s="181">
        <v>42541.435541331019</v>
      </c>
      <c r="B26" s="177" t="s">
        <v>159</v>
      </c>
      <c r="C26" s="177" t="s">
        <v>160</v>
      </c>
      <c r="D26" s="177">
        <v>97022508966</v>
      </c>
      <c r="E26" s="177" t="s">
        <v>161</v>
      </c>
      <c r="F26" s="177">
        <v>3155108949</v>
      </c>
      <c r="G26" s="177" t="s">
        <v>79</v>
      </c>
      <c r="H26" s="177" t="s">
        <v>84</v>
      </c>
      <c r="I26" s="177" t="s">
        <v>81</v>
      </c>
      <c r="J26" s="177" t="s">
        <v>94</v>
      </c>
      <c r="K26" s="177" t="s">
        <v>162</v>
      </c>
      <c r="L26" s="177" t="s">
        <v>85</v>
      </c>
      <c r="M26" s="178">
        <v>42538</v>
      </c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</row>
    <row r="27" spans="1:26" s="176" customFormat="1" x14ac:dyDescent="0.25">
      <c r="A27" s="182">
        <v>42542.619505219904</v>
      </c>
      <c r="B27" s="175" t="s">
        <v>163</v>
      </c>
      <c r="C27" s="175" t="s">
        <v>164</v>
      </c>
      <c r="D27" s="175">
        <v>1095931314</v>
      </c>
      <c r="E27" s="175" t="s">
        <v>165</v>
      </c>
      <c r="F27" s="175">
        <v>3144144060</v>
      </c>
      <c r="G27" s="175" t="s">
        <v>79</v>
      </c>
      <c r="H27" s="175" t="s">
        <v>80</v>
      </c>
      <c r="I27" s="175" t="s">
        <v>81</v>
      </c>
      <c r="J27" s="175" t="s">
        <v>94</v>
      </c>
      <c r="K27" s="175" t="s">
        <v>166</v>
      </c>
      <c r="L27" s="175" t="s">
        <v>85</v>
      </c>
      <c r="M27" s="180">
        <v>42542</v>
      </c>
    </row>
    <row r="28" spans="1:26" s="176" customFormat="1" x14ac:dyDescent="0.25">
      <c r="A28" s="181">
        <v>42537.654347118056</v>
      </c>
      <c r="B28" s="177" t="s">
        <v>167</v>
      </c>
      <c r="C28" s="177" t="s">
        <v>168</v>
      </c>
      <c r="D28" s="177">
        <v>1098758881</v>
      </c>
      <c r="E28" s="177" t="s">
        <v>169</v>
      </c>
      <c r="F28" s="177">
        <v>3112905194</v>
      </c>
      <c r="G28" s="177" t="s">
        <v>79</v>
      </c>
      <c r="H28" s="177" t="s">
        <v>84</v>
      </c>
      <c r="I28" s="177" t="s">
        <v>81</v>
      </c>
      <c r="J28" s="177" t="s">
        <v>94</v>
      </c>
      <c r="K28" s="177" t="s">
        <v>170</v>
      </c>
      <c r="L28" s="177" t="s">
        <v>82</v>
      </c>
      <c r="M28" s="178">
        <v>42537</v>
      </c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</row>
    <row r="29" spans="1:26" s="176" customFormat="1" x14ac:dyDescent="0.25">
      <c r="A29" s="182">
        <v>42535.83568311343</v>
      </c>
      <c r="B29" s="175" t="s">
        <v>171</v>
      </c>
      <c r="C29" s="175" t="s">
        <v>172</v>
      </c>
      <c r="D29" s="175">
        <v>1098726229</v>
      </c>
      <c r="E29" s="175" t="s">
        <v>173</v>
      </c>
      <c r="F29" s="175">
        <v>6892918</v>
      </c>
      <c r="G29" s="175" t="s">
        <v>89</v>
      </c>
      <c r="H29" s="175" t="s">
        <v>80</v>
      </c>
      <c r="I29" s="175" t="s">
        <v>81</v>
      </c>
      <c r="J29" s="175" t="s">
        <v>94</v>
      </c>
      <c r="K29" s="175" t="s">
        <v>174</v>
      </c>
      <c r="L29" s="175" t="s">
        <v>85</v>
      </c>
      <c r="M29" s="180">
        <v>42535</v>
      </c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</row>
    <row r="30" spans="1:26" s="176" customFormat="1" x14ac:dyDescent="0.25">
      <c r="A30" s="182">
        <v>42541.388281446758</v>
      </c>
      <c r="B30" s="175" t="s">
        <v>175</v>
      </c>
      <c r="C30" s="175" t="s">
        <v>176</v>
      </c>
      <c r="D30" s="175">
        <v>1098752871</v>
      </c>
      <c r="E30" s="175" t="s">
        <v>177</v>
      </c>
      <c r="F30" s="175">
        <v>3022534655</v>
      </c>
      <c r="G30" s="175" t="s">
        <v>79</v>
      </c>
      <c r="H30" s="175" t="s">
        <v>80</v>
      </c>
      <c r="I30" s="175" t="s">
        <v>81</v>
      </c>
      <c r="J30" s="175" t="s">
        <v>94</v>
      </c>
      <c r="K30" s="175" t="s">
        <v>178</v>
      </c>
      <c r="L30" s="175" t="s">
        <v>88</v>
      </c>
      <c r="M30" s="180">
        <v>42541</v>
      </c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</row>
    <row r="31" spans="1:26" s="176" customFormat="1" x14ac:dyDescent="0.25">
      <c r="A31" s="182">
        <v>42539.59493284722</v>
      </c>
      <c r="B31" s="175" t="s">
        <v>179</v>
      </c>
      <c r="C31" s="175" t="s">
        <v>180</v>
      </c>
      <c r="D31" s="175">
        <v>1098778015</v>
      </c>
      <c r="E31" s="175" t="s">
        <v>181</v>
      </c>
      <c r="F31" s="175">
        <v>3123467199</v>
      </c>
      <c r="G31" s="175" t="s">
        <v>89</v>
      </c>
      <c r="H31" s="175" t="s">
        <v>80</v>
      </c>
      <c r="I31" s="175" t="s">
        <v>81</v>
      </c>
      <c r="J31" s="175" t="s">
        <v>94</v>
      </c>
      <c r="K31" s="175" t="s">
        <v>182</v>
      </c>
      <c r="L31" s="175" t="s">
        <v>116</v>
      </c>
      <c r="M31" s="180">
        <v>42539</v>
      </c>
    </row>
    <row r="32" spans="1:26" s="110" customFormat="1" ht="15" customHeight="1" x14ac:dyDescent="0.25">
      <c r="A32" s="111"/>
      <c r="B32" s="112"/>
      <c r="C32" s="112"/>
      <c r="D32" s="113"/>
      <c r="E32" s="112"/>
      <c r="F32" s="113"/>
      <c r="G32" s="112"/>
      <c r="H32" s="112"/>
      <c r="I32" s="112"/>
      <c r="J32" s="112"/>
      <c r="K32" s="112"/>
      <c r="L32" s="112"/>
      <c r="M32" s="114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 s="115" customFormat="1" ht="15" customHeight="1" x14ac:dyDescent="0.2">
      <c r="A33" s="111"/>
      <c r="B33" s="112"/>
      <c r="C33" s="112"/>
      <c r="D33" s="113"/>
      <c r="E33" s="112"/>
      <c r="F33" s="113"/>
      <c r="G33" s="112"/>
      <c r="H33" s="112"/>
      <c r="I33" s="112"/>
      <c r="J33" s="112"/>
      <c r="K33" s="112"/>
      <c r="L33" s="112"/>
      <c r="M33" s="114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 s="115" customFormat="1" ht="15" customHeight="1" x14ac:dyDescent="0.2">
      <c r="A34" s="111"/>
      <c r="B34" s="112"/>
      <c r="C34" s="112"/>
      <c r="D34" s="113"/>
      <c r="E34" s="112"/>
      <c r="F34" s="113"/>
      <c r="G34" s="112"/>
      <c r="H34" s="112"/>
      <c r="I34" s="112"/>
      <c r="J34" s="112"/>
      <c r="K34" s="112"/>
      <c r="L34" s="112"/>
      <c r="M34" s="114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s="115" customFormat="1" ht="15" customHeight="1" x14ac:dyDescent="0.2">
      <c r="A35" s="111"/>
      <c r="B35" s="112"/>
      <c r="C35" s="112"/>
      <c r="D35" s="113"/>
      <c r="E35" s="112"/>
      <c r="F35" s="113"/>
      <c r="G35" s="112"/>
      <c r="H35" s="112"/>
      <c r="I35" s="112"/>
      <c r="J35" s="112"/>
      <c r="K35" s="112"/>
      <c r="L35" s="112"/>
      <c r="M35" s="114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s="115" customFormat="1" ht="15" customHeight="1" x14ac:dyDescent="0.2">
      <c r="A36" s="111"/>
      <c r="B36" s="112"/>
      <c r="C36" s="112"/>
      <c r="D36" s="113"/>
      <c r="E36" s="112"/>
      <c r="F36" s="113"/>
      <c r="G36" s="112"/>
      <c r="H36" s="112"/>
      <c r="I36" s="112"/>
      <c r="J36" s="112"/>
      <c r="K36" s="112"/>
      <c r="L36" s="112"/>
      <c r="M36" s="114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 s="115" customFormat="1" ht="15" customHeight="1" x14ac:dyDescent="0.2">
      <c r="A37" s="111"/>
      <c r="B37" s="112"/>
      <c r="C37" s="112"/>
      <c r="D37" s="113"/>
      <c r="E37" s="112"/>
      <c r="F37" s="113"/>
      <c r="G37" s="112"/>
      <c r="H37" s="112"/>
      <c r="I37" s="112"/>
      <c r="J37" s="112"/>
      <c r="K37" s="112"/>
      <c r="L37" s="112"/>
      <c r="M37" s="114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s="115" customFormat="1" ht="15" customHeight="1" x14ac:dyDescent="0.2">
      <c r="A38" s="111"/>
      <c r="B38" s="112"/>
      <c r="C38" s="112"/>
      <c r="D38" s="113"/>
      <c r="E38" s="112"/>
      <c r="F38" s="113"/>
      <c r="G38" s="112"/>
      <c r="H38" s="112"/>
      <c r="I38" s="112"/>
      <c r="J38" s="112"/>
      <c r="K38" s="112"/>
      <c r="L38" s="112"/>
      <c r="M38" s="114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 s="115" customFormat="1" ht="15" customHeight="1" x14ac:dyDescent="0.2">
      <c r="A39" s="111"/>
      <c r="B39" s="112"/>
      <c r="C39" s="112"/>
      <c r="D39" s="113"/>
      <c r="E39" s="112"/>
      <c r="F39" s="113"/>
      <c r="G39" s="112"/>
      <c r="H39" s="112"/>
      <c r="I39" s="112"/>
      <c r="J39" s="112"/>
      <c r="K39" s="112"/>
      <c r="L39" s="112"/>
      <c r="M39" s="114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 s="115" customFormat="1" ht="15" customHeight="1" x14ac:dyDescent="0.2">
      <c r="A40" s="111"/>
      <c r="B40" s="112"/>
      <c r="C40" s="112"/>
      <c r="D40" s="113"/>
      <c r="E40" s="112"/>
      <c r="F40" s="113"/>
      <c r="G40" s="112"/>
      <c r="H40" s="112"/>
      <c r="I40" s="112"/>
      <c r="J40" s="112"/>
      <c r="K40" s="112"/>
      <c r="L40" s="112"/>
      <c r="M40" s="114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 s="115" customFormat="1" ht="15" customHeight="1" x14ac:dyDescent="0.2">
      <c r="A41" s="111"/>
      <c r="B41" s="112"/>
      <c r="C41" s="112"/>
      <c r="D41" s="113"/>
      <c r="E41" s="112"/>
      <c r="F41" s="113"/>
      <c r="G41" s="112"/>
      <c r="H41" s="112"/>
      <c r="I41" s="112"/>
      <c r="J41" s="112"/>
      <c r="K41" s="112"/>
      <c r="L41" s="112"/>
      <c r="M41" s="114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s="115" customFormat="1" ht="15" customHeight="1" x14ac:dyDescent="0.2">
      <c r="A42" s="111"/>
      <c r="B42" s="112"/>
      <c r="C42" s="112"/>
      <c r="D42" s="113"/>
      <c r="E42" s="112"/>
      <c r="F42" s="113"/>
      <c r="G42" s="112"/>
      <c r="H42" s="112"/>
      <c r="I42" s="112"/>
      <c r="J42" s="112"/>
      <c r="K42" s="112"/>
      <c r="L42" s="112"/>
      <c r="M42" s="114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 s="115" customFormat="1" ht="15" customHeight="1" x14ac:dyDescent="0.2">
      <c r="A43" s="111"/>
      <c r="B43" s="112"/>
      <c r="C43" s="112"/>
      <c r="D43" s="113"/>
      <c r="E43" s="112"/>
      <c r="F43" s="113"/>
      <c r="G43" s="112"/>
      <c r="H43" s="112"/>
      <c r="I43" s="112"/>
      <c r="J43" s="112"/>
      <c r="K43" s="112"/>
      <c r="L43" s="112"/>
      <c r="M43" s="114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s="101" customFormat="1" ht="15" customHeight="1" x14ac:dyDescent="0.25">
      <c r="A44" s="111"/>
      <c r="B44" s="112"/>
      <c r="C44" s="112"/>
      <c r="D44" s="113"/>
      <c r="E44" s="112"/>
      <c r="F44" s="113"/>
      <c r="G44" s="112"/>
      <c r="H44" s="112"/>
      <c r="I44" s="112"/>
      <c r="J44" s="112"/>
      <c r="K44" s="112"/>
      <c r="L44" s="112"/>
      <c r="M44" s="114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s="115" customFormat="1" ht="15" customHeight="1" x14ac:dyDescent="0.2">
      <c r="A45" s="111"/>
      <c r="B45" s="112"/>
      <c r="C45" s="112"/>
      <c r="D45" s="113"/>
      <c r="E45" s="112"/>
      <c r="F45" s="113"/>
      <c r="G45" s="112"/>
      <c r="H45" s="112"/>
      <c r="I45" s="112"/>
      <c r="J45" s="112"/>
      <c r="K45" s="112"/>
      <c r="L45" s="112"/>
      <c r="M45" s="114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s="110" customFormat="1" ht="15" customHeight="1" x14ac:dyDescent="0.25">
      <c r="A46" s="111"/>
      <c r="B46" s="112"/>
      <c r="C46" s="112"/>
      <c r="D46" s="113"/>
      <c r="E46" s="112"/>
      <c r="F46" s="113"/>
      <c r="G46" s="112"/>
      <c r="H46" s="112"/>
      <c r="I46" s="112"/>
      <c r="J46" s="112"/>
      <c r="K46" s="112"/>
      <c r="L46" s="112"/>
      <c r="M46" s="114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s="115" customFormat="1" ht="15" customHeight="1" x14ac:dyDescent="0.2">
      <c r="A47" s="111"/>
      <c r="B47" s="112"/>
      <c r="C47" s="112"/>
      <c r="D47" s="113"/>
      <c r="E47" s="112"/>
      <c r="F47" s="113"/>
      <c r="G47" s="112"/>
      <c r="H47" s="112"/>
      <c r="I47" s="112"/>
      <c r="J47" s="112"/>
      <c r="K47" s="112"/>
      <c r="L47" s="112"/>
      <c r="M47" s="114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s="115" customFormat="1" ht="15" customHeight="1" x14ac:dyDescent="0.2">
      <c r="A48" s="111"/>
      <c r="B48" s="112"/>
      <c r="C48" s="112"/>
      <c r="D48" s="113"/>
      <c r="E48" s="112"/>
      <c r="F48" s="113"/>
      <c r="G48" s="112"/>
      <c r="H48" s="112"/>
      <c r="I48" s="112"/>
      <c r="J48" s="112"/>
      <c r="K48" s="112"/>
      <c r="L48" s="112"/>
      <c r="M48" s="114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s="115" customFormat="1" ht="15" customHeight="1" x14ac:dyDescent="0.2">
      <c r="A49" s="111"/>
      <c r="B49" s="112"/>
      <c r="C49" s="112"/>
      <c r="D49" s="113"/>
      <c r="E49" s="112"/>
      <c r="F49" s="113"/>
      <c r="G49" s="112"/>
      <c r="H49" s="112"/>
      <c r="I49" s="112"/>
      <c r="J49" s="112"/>
      <c r="K49" s="112"/>
      <c r="L49" s="112"/>
      <c r="M49" s="114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s="115" customFormat="1" ht="15" customHeight="1" x14ac:dyDescent="0.2">
      <c r="A50" s="111"/>
      <c r="B50" s="112"/>
      <c r="C50" s="112"/>
      <c r="D50" s="113"/>
      <c r="E50" s="112"/>
      <c r="F50" s="113"/>
      <c r="G50" s="112"/>
      <c r="H50" s="112"/>
      <c r="I50" s="112"/>
      <c r="J50" s="112"/>
      <c r="K50" s="112"/>
      <c r="L50" s="112"/>
      <c r="M50" s="114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s="120" customFormat="1" ht="15" customHeight="1" x14ac:dyDescent="0.2">
      <c r="A51" s="111"/>
      <c r="B51" s="112"/>
      <c r="C51" s="112"/>
      <c r="D51" s="113"/>
      <c r="E51" s="112"/>
      <c r="F51" s="113"/>
      <c r="G51" s="112"/>
      <c r="H51" s="112"/>
      <c r="I51" s="112"/>
      <c r="J51" s="112"/>
      <c r="K51" s="112"/>
      <c r="L51" s="112"/>
      <c r="M51" s="114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s="121" customFormat="1" ht="15" customHeight="1" x14ac:dyDescent="0.2">
      <c r="A52" s="111"/>
      <c r="B52" s="112"/>
      <c r="C52" s="112"/>
      <c r="D52" s="113"/>
      <c r="E52" s="112"/>
      <c r="F52" s="112"/>
      <c r="G52" s="112"/>
      <c r="H52" s="112"/>
      <c r="I52" s="112"/>
      <c r="J52" s="112"/>
      <c r="K52" s="112"/>
      <c r="L52" s="112"/>
      <c r="M52" s="114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s="101" customFormat="1" ht="12.75" customHeight="1" x14ac:dyDescent="0.25">
      <c r="A53" s="116"/>
      <c r="B53" s="117"/>
      <c r="C53" s="117"/>
      <c r="D53" s="118"/>
      <c r="E53" s="117"/>
      <c r="F53" s="118"/>
      <c r="G53" s="117"/>
      <c r="H53" s="117"/>
      <c r="I53" s="117"/>
      <c r="J53" s="117"/>
      <c r="K53" s="117"/>
      <c r="L53" s="117"/>
      <c r="M53" s="119"/>
      <c r="N53" s="117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s="115" customFormat="1" ht="12" x14ac:dyDescent="0.2"/>
    <row r="55" spans="1:26" s="115" customFormat="1" ht="12" x14ac:dyDescent="0.2"/>
    <row r="56" spans="1:26" s="115" customFormat="1" ht="12" x14ac:dyDescent="0.2"/>
    <row r="57" spans="1:26" s="115" customFormat="1" ht="12" x14ac:dyDescent="0.2"/>
    <row r="58" spans="1:26" s="115" customFormat="1" ht="12" x14ac:dyDescent="0.2"/>
    <row r="59" spans="1:26" s="115" customFormat="1" ht="12" x14ac:dyDescent="0.2"/>
    <row r="60" spans="1:26" s="115" customFormat="1" ht="12" x14ac:dyDescent="0.2"/>
    <row r="61" spans="1:26" s="115" customFormat="1" ht="12" x14ac:dyDescent="0.2"/>
    <row r="62" spans="1:26" s="115" customFormat="1" ht="12" x14ac:dyDescent="0.2"/>
    <row r="63" spans="1:26" s="115" customFormat="1" ht="12" x14ac:dyDescent="0.2"/>
    <row r="64" spans="1:26" s="115" customFormat="1" ht="12" x14ac:dyDescent="0.2"/>
    <row r="65" s="115" customFormat="1" ht="12" x14ac:dyDescent="0.2"/>
    <row r="66" s="115" customFormat="1" ht="12" x14ac:dyDescent="0.2"/>
    <row r="67" s="115" customFormat="1" ht="12" x14ac:dyDescent="0.2"/>
    <row r="68" s="115" customFormat="1" ht="12" x14ac:dyDescent="0.2"/>
    <row r="69" s="115" customFormat="1" ht="12" x14ac:dyDescent="0.2"/>
    <row r="70" s="115" customFormat="1" ht="12" x14ac:dyDescent="0.2"/>
    <row r="71" s="115" customFormat="1" ht="12" x14ac:dyDescent="0.2"/>
    <row r="72" s="115" customFormat="1" ht="12" x14ac:dyDescent="0.2"/>
    <row r="73" s="115" customFormat="1" ht="12" x14ac:dyDescent="0.2"/>
    <row r="74" s="115" customFormat="1" ht="12" x14ac:dyDescent="0.2"/>
    <row r="75" s="115" customFormat="1" ht="12" x14ac:dyDescent="0.2"/>
    <row r="76" s="115" customFormat="1" ht="12" x14ac:dyDescent="0.2"/>
    <row r="77" s="115" customFormat="1" ht="12" x14ac:dyDescent="0.2"/>
    <row r="78" s="115" customFormat="1" ht="12" x14ac:dyDescent="0.2"/>
    <row r="79" s="115" customFormat="1" ht="12" x14ac:dyDescent="0.2"/>
    <row r="80" s="115" customFormat="1" ht="12" x14ac:dyDescent="0.2"/>
    <row r="81" s="115" customFormat="1" ht="12" x14ac:dyDescent="0.2"/>
    <row r="82" s="115" customFormat="1" ht="12" x14ac:dyDescent="0.2"/>
    <row r="83" s="115" customFormat="1" ht="12" x14ac:dyDescent="0.2"/>
    <row r="84" s="115" customFormat="1" ht="12" x14ac:dyDescent="0.2"/>
    <row r="85" s="115" customFormat="1" ht="12" x14ac:dyDescent="0.2"/>
    <row r="86" s="115" customFormat="1" ht="12" x14ac:dyDescent="0.2"/>
    <row r="87" s="115" customFormat="1" ht="12" x14ac:dyDescent="0.2"/>
    <row r="88" s="115" customFormat="1" ht="12" x14ac:dyDescent="0.2"/>
    <row r="89" s="115" customFormat="1" ht="12" x14ac:dyDescent="0.2"/>
    <row r="90" s="115" customFormat="1" ht="12" x14ac:dyDescent="0.2"/>
    <row r="91" s="115" customFormat="1" ht="12" x14ac:dyDescent="0.2"/>
    <row r="92" s="89" customFormat="1" ht="12" x14ac:dyDescent="0.2"/>
    <row r="93" s="89" customFormat="1" ht="12" x14ac:dyDescent="0.2"/>
    <row r="94" s="89" customFormat="1" ht="12" x14ac:dyDescent="0.2"/>
    <row r="95" s="89" customFormat="1" ht="12" x14ac:dyDescent="0.2"/>
    <row r="96" s="89" customFormat="1" ht="12" x14ac:dyDescent="0.2"/>
    <row r="97" s="89" customFormat="1" ht="12" x14ac:dyDescent="0.2"/>
    <row r="98" s="89" customFormat="1" ht="12" x14ac:dyDescent="0.2"/>
    <row r="99" s="89" customFormat="1" ht="12" x14ac:dyDescent="0.2"/>
    <row r="100" s="89" customFormat="1" ht="12" x14ac:dyDescent="0.2"/>
    <row r="101" s="89" customFormat="1" ht="12" x14ac:dyDescent="0.2"/>
    <row r="102" s="89" customFormat="1" ht="12" x14ac:dyDescent="0.2"/>
    <row r="103" s="89" customFormat="1" ht="12" x14ac:dyDescent="0.2"/>
    <row r="104" s="89" customFormat="1" ht="12" x14ac:dyDescent="0.2"/>
    <row r="105" s="89" customFormat="1" ht="12" x14ac:dyDescent="0.2"/>
    <row r="106" s="89" customFormat="1" ht="12" x14ac:dyDescent="0.2"/>
    <row r="107" s="89" customFormat="1" ht="12" x14ac:dyDescent="0.2"/>
    <row r="108" s="89" customFormat="1" ht="12" x14ac:dyDescent="0.2"/>
    <row r="109" s="89" customFormat="1" ht="12" x14ac:dyDescent="0.2"/>
    <row r="110" s="89" customFormat="1" ht="12" x14ac:dyDescent="0.2"/>
    <row r="111" s="89" customFormat="1" ht="12" x14ac:dyDescent="0.2"/>
    <row r="112" s="89" customFormat="1" ht="12" x14ac:dyDescent="0.2"/>
    <row r="113" s="89" customFormat="1" ht="12" x14ac:dyDescent="0.2"/>
    <row r="114" s="89" customFormat="1" ht="12" x14ac:dyDescent="0.2"/>
    <row r="115" s="89" customFormat="1" ht="12" x14ac:dyDescent="0.2"/>
    <row r="116" s="89" customFormat="1" ht="12" x14ac:dyDescent="0.2"/>
    <row r="117" s="89" customFormat="1" ht="12" x14ac:dyDescent="0.2"/>
    <row r="118" s="89" customFormat="1" ht="12" x14ac:dyDescent="0.2"/>
    <row r="119" s="89" customFormat="1" ht="12" x14ac:dyDescent="0.2"/>
  </sheetData>
  <autoFilter ref="A8:Z8">
    <sortState ref="A9:Z53">
      <sortCondition ref="B8"/>
    </sortState>
  </autoFilter>
  <mergeCells count="5">
    <mergeCell ref="B1:H1"/>
    <mergeCell ref="B2:H2"/>
    <mergeCell ref="A3:H3"/>
    <mergeCell ref="A5:C5"/>
    <mergeCell ref="A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C17" sqref="C17"/>
    </sheetView>
  </sheetViews>
  <sheetFormatPr baseColWidth="10" defaultRowHeight="15" x14ac:dyDescent="0.25"/>
  <cols>
    <col min="1" max="1" width="4" style="1" customWidth="1"/>
    <col min="2" max="2" width="14.42578125" bestFit="1" customWidth="1"/>
    <col min="3" max="3" width="37.710937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26"/>
      <c r="B1" s="126"/>
      <c r="C1" s="87"/>
      <c r="D1" s="87"/>
      <c r="E1" s="87"/>
      <c r="F1" s="87"/>
      <c r="G1" s="87"/>
      <c r="H1" s="127" t="s">
        <v>72</v>
      </c>
    </row>
    <row r="2" spans="1:8" ht="18" x14ac:dyDescent="0.25">
      <c r="A2" s="126"/>
      <c r="B2" s="126"/>
      <c r="C2" s="123" t="s">
        <v>12</v>
      </c>
      <c r="D2" s="123"/>
      <c r="E2" s="123"/>
      <c r="F2" s="123"/>
      <c r="G2" s="123"/>
      <c r="H2" s="127"/>
    </row>
    <row r="3" spans="1:8" ht="23.25" customHeight="1" x14ac:dyDescent="0.3">
      <c r="A3" s="126"/>
      <c r="B3" s="126"/>
      <c r="C3" s="124" t="s">
        <v>13</v>
      </c>
      <c r="D3" s="124"/>
      <c r="E3" s="124"/>
      <c r="F3" s="124"/>
      <c r="G3" s="124"/>
      <c r="H3" s="127" t="s">
        <v>73</v>
      </c>
    </row>
    <row r="4" spans="1:8" ht="18" customHeight="1" x14ac:dyDescent="0.25">
      <c r="A4" s="128" t="s">
        <v>74</v>
      </c>
      <c r="B4" s="128"/>
      <c r="C4" s="11"/>
      <c r="D4" s="11"/>
      <c r="E4" s="11"/>
      <c r="F4" s="11"/>
      <c r="G4" s="11"/>
      <c r="H4" s="127"/>
    </row>
    <row r="5" spans="1:8" ht="18" customHeight="1" x14ac:dyDescent="0.25">
      <c r="A5" s="125" t="s">
        <v>75</v>
      </c>
      <c r="B5" s="125"/>
      <c r="C5" s="125"/>
      <c r="D5" s="125" t="s">
        <v>77</v>
      </c>
      <c r="E5" s="125"/>
      <c r="F5" s="125"/>
      <c r="G5" s="125"/>
      <c r="H5" s="125"/>
    </row>
    <row r="6" spans="1:8" s="8" customFormat="1" ht="18" customHeight="1" x14ac:dyDescent="0.2">
      <c r="A6" s="125" t="s">
        <v>76</v>
      </c>
      <c r="B6" s="125"/>
      <c r="C6" s="125"/>
      <c r="D6" s="129" t="s">
        <v>78</v>
      </c>
      <c r="E6" s="131"/>
      <c r="F6" s="130"/>
      <c r="G6" s="129" t="s">
        <v>10</v>
      </c>
      <c r="H6" s="130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88">
        <v>1</v>
      </c>
      <c r="B9" s="49">
        <f>'PEGAR AQUÍ'!D9</f>
        <v>1098784805</v>
      </c>
      <c r="C9" s="50" t="str">
        <f>CONCATENATE('PEGAR AQUÍ'!B9," ",'PEGAR AQUÍ'!C9)</f>
        <v>ACEVEDO BLANCO MARIA STELLA</v>
      </c>
      <c r="D9" s="2"/>
      <c r="E9" s="2"/>
      <c r="F9" s="2"/>
      <c r="G9" s="3"/>
      <c r="H9" s="4"/>
    </row>
    <row r="10" spans="1:8" x14ac:dyDescent="0.25">
      <c r="A10" s="88">
        <v>2</v>
      </c>
      <c r="B10" s="49">
        <f>'PEGAR AQUÍ'!D10</f>
        <v>1098694123</v>
      </c>
      <c r="C10" s="50" t="str">
        <f>CONCATENATE('PEGAR AQUÍ'!B10," ",'PEGAR AQUÍ'!C10)</f>
        <v>ARIZA GALVIS LILIAM GISETH</v>
      </c>
      <c r="D10" s="2"/>
      <c r="E10" s="2"/>
      <c r="F10" s="2"/>
      <c r="G10" s="3"/>
      <c r="H10" s="4"/>
    </row>
    <row r="11" spans="1:8" x14ac:dyDescent="0.25">
      <c r="A11" s="88">
        <v>3</v>
      </c>
      <c r="B11" s="49">
        <f>'PEGAR AQUÍ'!D11</f>
        <v>1098778442</v>
      </c>
      <c r="C11" s="50" t="str">
        <f>CONCATENATE('PEGAR AQUÍ'!B11," ",'PEGAR AQUÍ'!C11)</f>
        <v>BAUTISTA BENITEZ SEBASTIAN ROGELIO</v>
      </c>
      <c r="D11" s="2"/>
      <c r="E11" s="2"/>
      <c r="F11" s="2"/>
      <c r="G11" s="3"/>
      <c r="H11" s="4"/>
    </row>
    <row r="12" spans="1:8" x14ac:dyDescent="0.25">
      <c r="A12" s="88">
        <v>4</v>
      </c>
      <c r="B12" s="49">
        <f>'PEGAR AQUÍ'!D12</f>
        <v>1095944175</v>
      </c>
      <c r="C12" s="50" t="str">
        <f>CONCATENATE('PEGAR AQUÍ'!B12," ",'PEGAR AQUÍ'!C12)</f>
        <v>CABALLERO BASTO DANIEL YESID</v>
      </c>
      <c r="D12" s="2"/>
      <c r="E12" s="2"/>
      <c r="F12" s="2"/>
      <c r="G12" s="3"/>
      <c r="H12" s="4"/>
    </row>
    <row r="13" spans="1:8" x14ac:dyDescent="0.25">
      <c r="A13" s="88">
        <v>5</v>
      </c>
      <c r="B13" s="49">
        <f>'PEGAR AQUÍ'!D13</f>
        <v>1098791827</v>
      </c>
      <c r="C13" s="50" t="str">
        <f>CONCATENATE('PEGAR AQUÍ'!B13," ",'PEGAR AQUÍ'!C13)</f>
        <v>CALVETE PACHECO JUAN  SEBASTIAN</v>
      </c>
      <c r="D13" s="2"/>
      <c r="E13" s="2"/>
      <c r="F13" s="2"/>
      <c r="G13" s="5"/>
      <c r="H13" s="6"/>
    </row>
    <row r="14" spans="1:8" x14ac:dyDescent="0.25">
      <c r="A14" s="88">
        <v>6</v>
      </c>
      <c r="B14" s="49">
        <f>'PEGAR AQUÍ'!D14</f>
        <v>1098804305</v>
      </c>
      <c r="C14" s="50" t="str">
        <f>CONCATENATE('PEGAR AQUÍ'!B14," ",'PEGAR AQUÍ'!C14)</f>
        <v>CARVAJAL MANRIQUE CARLOS JOSE</v>
      </c>
      <c r="D14" s="2"/>
      <c r="E14" s="2"/>
      <c r="F14" s="2"/>
      <c r="G14" s="5"/>
      <c r="H14" s="6"/>
    </row>
    <row r="15" spans="1:8" x14ac:dyDescent="0.25">
      <c r="A15" s="88">
        <v>7</v>
      </c>
      <c r="B15" s="49">
        <f>'PEGAR AQUÍ'!D15</f>
        <v>1098796119</v>
      </c>
      <c r="C15" s="50" t="str">
        <f>CONCATENATE('PEGAR AQUÍ'!B15," ",'PEGAR AQUÍ'!C15)</f>
        <v>GARCIA GUARGUATI FRANKLIN JULIAN</v>
      </c>
      <c r="D15" s="2"/>
      <c r="E15" s="2"/>
      <c r="F15" s="2"/>
      <c r="G15" s="5"/>
      <c r="H15" s="6"/>
    </row>
    <row r="16" spans="1:8" x14ac:dyDescent="0.25">
      <c r="A16" s="88">
        <v>8</v>
      </c>
      <c r="B16" s="49">
        <f>'PEGAR AQUÍ'!D16</f>
        <v>1100965903</v>
      </c>
      <c r="C16" s="50" t="str">
        <f>CONCATENATE('PEGAR AQUÍ'!B16," ",'PEGAR AQUÍ'!C16)</f>
        <v xml:space="preserve">GONZALEZ PALOMINO NELSON SERGIO </v>
      </c>
      <c r="D16" s="2"/>
      <c r="E16" s="2"/>
      <c r="F16" s="2"/>
      <c r="G16" s="5"/>
      <c r="H16" s="6"/>
    </row>
    <row r="17" spans="1:8" x14ac:dyDescent="0.25">
      <c r="A17" s="88">
        <v>9</v>
      </c>
      <c r="B17" s="49">
        <f>'PEGAR AQUÍ'!D17</f>
        <v>1097639509</v>
      </c>
      <c r="C17" s="50" t="str">
        <f>CONCATENATE('PEGAR AQUÍ'!B17," ",'PEGAR AQUÍ'!C17)</f>
        <v>HOLGUIN HERRERA JUAN DAVID</v>
      </c>
      <c r="D17" s="2"/>
      <c r="E17" s="2"/>
      <c r="F17" s="2"/>
      <c r="G17" s="5"/>
      <c r="H17" s="6"/>
    </row>
    <row r="18" spans="1:8" x14ac:dyDescent="0.25">
      <c r="A18" s="88">
        <v>10</v>
      </c>
      <c r="B18" s="49">
        <f>'PEGAR AQUÍ'!D18</f>
        <v>1098798559</v>
      </c>
      <c r="C18" s="50" t="str">
        <f>CONCATENATE('PEGAR AQUÍ'!B18," ",'PEGAR AQUÍ'!C18)</f>
        <v>MARTINEZ MONRROY LAURA XIMENA</v>
      </c>
      <c r="D18" s="2"/>
      <c r="E18" s="2"/>
      <c r="F18" s="2"/>
      <c r="G18" s="3"/>
      <c r="H18" s="4"/>
    </row>
    <row r="19" spans="1:8" x14ac:dyDescent="0.25">
      <c r="A19" s="88">
        <v>11</v>
      </c>
      <c r="B19" s="49">
        <f>'PEGAR AQUÍ'!D19</f>
        <v>1098761710</v>
      </c>
      <c r="C19" s="50" t="str">
        <f>CONCATENATE('PEGAR AQUÍ'!B19," ",'PEGAR AQUÍ'!C19)</f>
        <v>MATEUS BRAYHAN</v>
      </c>
      <c r="D19" s="2"/>
      <c r="E19" s="2"/>
      <c r="F19" s="2"/>
      <c r="G19" s="3"/>
      <c r="H19" s="4"/>
    </row>
    <row r="20" spans="1:8" x14ac:dyDescent="0.25">
      <c r="A20" s="88">
        <v>12</v>
      </c>
      <c r="B20" s="49">
        <f>'PEGAR AQUÍ'!D20</f>
        <v>1098794094</v>
      </c>
      <c r="C20" s="50" t="str">
        <f>CONCATENATE('PEGAR AQUÍ'!B20," ",'PEGAR AQUÍ'!C20)</f>
        <v>MAYORGA HERNANDEZ EDWARD FARID</v>
      </c>
      <c r="D20" s="2"/>
      <c r="E20" s="2"/>
      <c r="F20" s="2"/>
      <c r="G20" s="5"/>
      <c r="H20" s="4"/>
    </row>
    <row r="21" spans="1:8" x14ac:dyDescent="0.25">
      <c r="A21" s="88">
        <v>13</v>
      </c>
      <c r="B21" s="49">
        <f>'PEGAR AQUÍ'!D21</f>
        <v>1098767950</v>
      </c>
      <c r="C21" s="50" t="str">
        <f>CONCATENATE('PEGAR AQUÍ'!B21," ",'PEGAR AQUÍ'!C21)</f>
        <v>NAVARRO VILLALBA ANDRES</v>
      </c>
      <c r="D21" s="2"/>
      <c r="E21" s="2"/>
      <c r="F21" s="2"/>
      <c r="G21" s="3"/>
      <c r="H21" s="4"/>
    </row>
    <row r="22" spans="1:8" x14ac:dyDescent="0.25">
      <c r="A22" s="88">
        <v>14</v>
      </c>
      <c r="B22" s="49">
        <f>'PEGAR AQUÍ'!D22</f>
        <v>1098789564</v>
      </c>
      <c r="C22" s="50" t="str">
        <f>CONCATENATE('PEGAR AQUÍ'!B22," ",'PEGAR AQUÍ'!C22)</f>
        <v xml:space="preserve">REY GUTIERREZ  ANDRES CAMILO </v>
      </c>
      <c r="D22" s="2"/>
      <c r="E22" s="2"/>
      <c r="F22" s="2"/>
      <c r="G22" s="3"/>
      <c r="H22" s="4"/>
    </row>
    <row r="23" spans="1:8" x14ac:dyDescent="0.25">
      <c r="A23" s="88">
        <v>15</v>
      </c>
      <c r="B23" s="49">
        <f>'PEGAR AQUÍ'!D23</f>
        <v>1098636949</v>
      </c>
      <c r="C23" s="50" t="str">
        <f>CONCATENATE('PEGAR AQUÍ'!B23," ",'PEGAR AQUÍ'!C23)</f>
        <v>RINCON SAAVEDRA WILLIAM ANDRES</v>
      </c>
      <c r="D23" s="2"/>
      <c r="E23" s="2"/>
      <c r="F23" s="2"/>
      <c r="G23" s="5"/>
      <c r="H23" s="6"/>
    </row>
    <row r="24" spans="1:8" x14ac:dyDescent="0.25">
      <c r="A24" s="88">
        <v>16</v>
      </c>
      <c r="B24" s="49">
        <f>'PEGAR AQUÍ'!D24</f>
        <v>1098796224</v>
      </c>
      <c r="C24" s="50" t="str">
        <f>CONCATENATE('PEGAR AQUÍ'!B24," ",'PEGAR AQUÍ'!C24)</f>
        <v>RODRIGUEZ CHACON JESUS ANDRES</v>
      </c>
      <c r="D24" s="2"/>
      <c r="E24" s="2"/>
      <c r="F24" s="2"/>
      <c r="G24" s="7"/>
      <c r="H24" s="4"/>
    </row>
    <row r="25" spans="1:8" x14ac:dyDescent="0.25">
      <c r="A25" s="88">
        <v>17</v>
      </c>
      <c r="B25" s="49">
        <f>'PEGAR AQUÍ'!D25</f>
        <v>1098789254</v>
      </c>
      <c r="C25" s="50" t="str">
        <f>CONCATENATE('PEGAR AQUÍ'!B25," ",'PEGAR AQUÍ'!C25)</f>
        <v>SALAMANCA MELO  HELEN STEFANY</v>
      </c>
      <c r="D25" s="2"/>
      <c r="E25" s="2"/>
      <c r="F25" s="2"/>
      <c r="G25" s="3"/>
      <c r="H25" s="4"/>
    </row>
    <row r="26" spans="1:8" x14ac:dyDescent="0.25">
      <c r="A26" s="88">
        <v>18</v>
      </c>
      <c r="B26" s="49">
        <f>'PEGAR AQUÍ'!D26</f>
        <v>97022508966</v>
      </c>
      <c r="C26" s="50" t="str">
        <f>CONCATENATE('PEGAR AQUÍ'!B26," ",'PEGAR AQUÍ'!C26)</f>
        <v>SANCHEZ GONZALEZ IVAN DARIO</v>
      </c>
      <c r="D26" s="2"/>
      <c r="E26" s="2"/>
      <c r="F26" s="2"/>
      <c r="G26" s="3"/>
      <c r="H26" s="4"/>
    </row>
    <row r="27" spans="1:8" x14ac:dyDescent="0.25">
      <c r="A27" s="88">
        <v>19</v>
      </c>
      <c r="B27" s="49">
        <f>'PEGAR AQUÍ'!D27</f>
        <v>1095931314</v>
      </c>
      <c r="C27" s="50" t="str">
        <f>CONCATENATE('PEGAR AQUÍ'!B27," ",'PEGAR AQUÍ'!C27)</f>
        <v>SOLEDAD URIBE OSCAR STRIKER</v>
      </c>
      <c r="D27" s="2"/>
      <c r="E27" s="2"/>
      <c r="F27" s="2"/>
      <c r="G27" s="3"/>
      <c r="H27" s="4"/>
    </row>
    <row r="28" spans="1:8" x14ac:dyDescent="0.25">
      <c r="A28" s="88">
        <v>20</v>
      </c>
      <c r="B28" s="49">
        <f>'PEGAR AQUÍ'!D28</f>
        <v>1098758881</v>
      </c>
      <c r="C28" s="50" t="str">
        <f>CONCATENATE('PEGAR AQUÍ'!B28," ",'PEGAR AQUÍ'!C28)</f>
        <v>VARGAS RODRIGUEZ LUIS EDUARDO</v>
      </c>
      <c r="D28" s="2"/>
      <c r="E28" s="2"/>
      <c r="F28" s="2"/>
      <c r="G28" s="5"/>
      <c r="H28" s="6"/>
    </row>
    <row r="29" spans="1:8" x14ac:dyDescent="0.25">
      <c r="A29" s="88">
        <v>21</v>
      </c>
      <c r="B29" s="49">
        <f>'PEGAR AQUÍ'!D29</f>
        <v>1098726229</v>
      </c>
      <c r="C29" s="50" t="str">
        <f>CONCATENATE('PEGAR AQUÍ'!B29," ",'PEGAR AQUÍ'!C29)</f>
        <v>VELANDIA MARTINEZ NELSON</v>
      </c>
      <c r="D29" s="2"/>
      <c r="E29" s="2"/>
      <c r="F29" s="2"/>
      <c r="G29" s="3"/>
      <c r="H29" s="4"/>
    </row>
    <row r="30" spans="1:8" x14ac:dyDescent="0.25">
      <c r="A30" s="88">
        <v>22</v>
      </c>
      <c r="B30" s="49">
        <f>'PEGAR AQUÍ'!D30</f>
        <v>1098752871</v>
      </c>
      <c r="C30" s="50" t="str">
        <f>CONCATENATE('PEGAR AQUÍ'!B30," ",'PEGAR AQUÍ'!C30)</f>
        <v>VILLABONA SEGURA JUAN SEBASTIAN</v>
      </c>
      <c r="D30" s="2"/>
      <c r="E30" s="2"/>
      <c r="F30" s="2"/>
      <c r="G30" s="3"/>
      <c r="H30" s="4"/>
    </row>
    <row r="31" spans="1:8" x14ac:dyDescent="0.25">
      <c r="A31" s="88">
        <v>23</v>
      </c>
      <c r="B31" s="49">
        <f>'PEGAR AQUÍ'!D31</f>
        <v>1098778015</v>
      </c>
      <c r="C31" s="50" t="str">
        <f>CONCATENATE('PEGAR AQUÍ'!B31," ",'PEGAR AQUÍ'!C31)</f>
        <v>ZABALA ANILLO JEAN CARLOS</v>
      </c>
      <c r="D31" s="2"/>
      <c r="E31" s="2"/>
      <c r="F31" s="2"/>
      <c r="G31" s="5"/>
      <c r="H31" s="4"/>
    </row>
    <row r="32" spans="1:8" x14ac:dyDescent="0.25">
      <c r="A32" s="88">
        <v>24</v>
      </c>
      <c r="B32" s="49">
        <f>'PEGAR AQUÍ'!D32</f>
        <v>0</v>
      </c>
      <c r="C32" s="50" t="str">
        <f>CONCATENATE('PEGAR AQUÍ'!B32," ",'PEGAR AQUÍ'!C32)</f>
        <v xml:space="preserve"> </v>
      </c>
      <c r="D32" s="2"/>
      <c r="E32" s="2"/>
      <c r="F32" s="2"/>
      <c r="G32" s="3"/>
      <c r="H32" s="4"/>
    </row>
    <row r="33" spans="1:8" x14ac:dyDescent="0.25">
      <c r="A33" s="88">
        <v>25</v>
      </c>
      <c r="B33" s="49">
        <f>'PEGAR AQUÍ'!D33</f>
        <v>0</v>
      </c>
      <c r="C33" s="50" t="str">
        <f>CONCATENATE('PEGAR AQUÍ'!B33," ",'PEGAR AQUÍ'!C33)</f>
        <v xml:space="preserve"> </v>
      </c>
      <c r="D33" s="2"/>
      <c r="E33" s="2"/>
      <c r="F33" s="2"/>
      <c r="G33" s="3"/>
      <c r="H33" s="4"/>
    </row>
    <row r="34" spans="1:8" x14ac:dyDescent="0.25">
      <c r="A34" s="88">
        <v>26</v>
      </c>
      <c r="B34" s="49">
        <f>'PEGAR AQUÍ'!D34</f>
        <v>0</v>
      </c>
      <c r="C34" s="50" t="str">
        <f>CONCATENATE('PEGAR AQUÍ'!B34," ",'PEGAR AQUÍ'!C34)</f>
        <v xml:space="preserve"> </v>
      </c>
      <c r="D34" s="2"/>
      <c r="E34" s="2"/>
      <c r="F34" s="2"/>
      <c r="G34" s="5"/>
      <c r="H34" s="6"/>
    </row>
    <row r="35" spans="1:8" x14ac:dyDescent="0.25">
      <c r="A35" s="88">
        <v>27</v>
      </c>
      <c r="B35" s="49">
        <f>'PEGAR AQUÍ'!D35</f>
        <v>0</v>
      </c>
      <c r="C35" s="50" t="str">
        <f>CONCATENATE('PEGAR AQUÍ'!B35," ",'PEGAR AQUÍ'!C35)</f>
        <v xml:space="preserve"> </v>
      </c>
      <c r="D35" s="2"/>
      <c r="E35" s="2"/>
      <c r="F35" s="2"/>
      <c r="G35" s="7"/>
      <c r="H35" s="4"/>
    </row>
    <row r="36" spans="1:8" x14ac:dyDescent="0.25">
      <c r="A36" s="88">
        <v>28</v>
      </c>
      <c r="B36" s="49">
        <f>'PEGAR AQUÍ'!D36</f>
        <v>0</v>
      </c>
      <c r="C36" s="50" t="str">
        <f>CONCATENATE('PEGAR AQUÍ'!B36," ",'PEGAR AQUÍ'!C36)</f>
        <v xml:space="preserve"> </v>
      </c>
      <c r="D36" s="2"/>
      <c r="E36" s="2"/>
      <c r="F36" s="2"/>
      <c r="G36" s="3"/>
      <c r="H36" s="4"/>
    </row>
    <row r="37" spans="1:8" x14ac:dyDescent="0.25">
      <c r="A37" s="88">
        <v>29</v>
      </c>
      <c r="B37" s="49">
        <f>'PEGAR AQUÍ'!D37</f>
        <v>0</v>
      </c>
      <c r="C37" s="50" t="str">
        <f>CONCATENATE('PEGAR AQUÍ'!B37," ",'PEGAR AQUÍ'!C37)</f>
        <v xml:space="preserve"> </v>
      </c>
      <c r="D37" s="2"/>
      <c r="E37" s="2"/>
      <c r="F37" s="2"/>
      <c r="G37" s="3"/>
      <c r="H37" s="4"/>
    </row>
    <row r="38" spans="1:8" x14ac:dyDescent="0.25">
      <c r="A38" s="88">
        <v>30</v>
      </c>
      <c r="B38" s="49">
        <f>'PEGAR AQUÍ'!D38</f>
        <v>0</v>
      </c>
      <c r="C38" s="50" t="str">
        <f>CONCATENATE('PEGAR AQUÍ'!B38," ",'PEGAR AQUÍ'!C38)</f>
        <v xml:space="preserve"> </v>
      </c>
      <c r="D38" s="2"/>
      <c r="E38" s="2"/>
      <c r="F38" s="2"/>
      <c r="G38" s="3"/>
      <c r="H38" s="4"/>
    </row>
    <row r="39" spans="1:8" x14ac:dyDescent="0.25">
      <c r="A39" s="88">
        <v>31</v>
      </c>
      <c r="B39" s="49">
        <f>'PEGAR AQUÍ'!D39</f>
        <v>0</v>
      </c>
      <c r="C39" s="50" t="str">
        <f>CONCATENATE('PEGAR AQUÍ'!B39," ",'PEGAR AQUÍ'!C39)</f>
        <v xml:space="preserve"> </v>
      </c>
      <c r="D39" s="2"/>
      <c r="E39" s="2"/>
      <c r="F39" s="2"/>
      <c r="G39" s="5"/>
      <c r="H39" s="6"/>
    </row>
    <row r="40" spans="1:8" x14ac:dyDescent="0.25">
      <c r="A40" s="88">
        <v>32</v>
      </c>
      <c r="B40" s="49">
        <f>'PEGAR AQUÍ'!D40</f>
        <v>0</v>
      </c>
      <c r="C40" s="50" t="str">
        <f>CONCATENATE('PEGAR AQUÍ'!B40," ",'PEGAR AQUÍ'!C40)</f>
        <v xml:space="preserve"> </v>
      </c>
      <c r="D40" s="2"/>
      <c r="E40" s="2"/>
      <c r="F40" s="2"/>
      <c r="G40" s="3"/>
      <c r="H40" s="4"/>
    </row>
    <row r="41" spans="1:8" x14ac:dyDescent="0.25">
      <c r="A41" s="88">
        <v>33</v>
      </c>
      <c r="B41" s="49">
        <f>'PEGAR AQUÍ'!D41</f>
        <v>0</v>
      </c>
      <c r="C41" s="50" t="str">
        <f>CONCATENATE('PEGAR AQUÍ'!B41," ",'PEGAR AQUÍ'!C41)</f>
        <v xml:space="preserve"> </v>
      </c>
      <c r="D41" s="2"/>
      <c r="E41" s="2"/>
      <c r="F41" s="2"/>
      <c r="G41" s="3"/>
      <c r="H41" s="4"/>
    </row>
    <row r="42" spans="1:8" x14ac:dyDescent="0.25">
      <c r="A42" s="88">
        <v>34</v>
      </c>
      <c r="B42" s="49">
        <f>'PEGAR AQUÍ'!D42</f>
        <v>0</v>
      </c>
      <c r="C42" s="50" t="str">
        <f>CONCATENATE('PEGAR AQUÍ'!B42," ",'PEGAR AQUÍ'!C42)</f>
        <v xml:space="preserve"> </v>
      </c>
      <c r="D42" s="2"/>
      <c r="E42" s="2"/>
      <c r="F42" s="2"/>
      <c r="G42" s="5"/>
      <c r="H42" s="4"/>
    </row>
    <row r="43" spans="1:8" x14ac:dyDescent="0.25">
      <c r="A43" s="88">
        <v>35</v>
      </c>
      <c r="B43" s="49">
        <f>'PEGAR AQUÍ'!D43</f>
        <v>0</v>
      </c>
      <c r="C43" s="50" t="str">
        <f>CONCATENATE('PEGAR AQUÍ'!B43," ",'PEGAR AQUÍ'!C43)</f>
        <v xml:space="preserve"> </v>
      </c>
      <c r="D43" s="2"/>
      <c r="E43" s="2"/>
      <c r="F43" s="2"/>
      <c r="G43" s="3"/>
      <c r="H43" s="4"/>
    </row>
    <row r="44" spans="1:8" x14ac:dyDescent="0.25">
      <c r="A44" s="88">
        <v>36</v>
      </c>
      <c r="B44" s="49">
        <f>'PEGAR AQUÍ'!D44</f>
        <v>0</v>
      </c>
      <c r="C44" s="50" t="str">
        <f>CONCATENATE('PEGAR AQUÍ'!B44," ",'PEGAR AQUÍ'!C44)</f>
        <v xml:space="preserve"> </v>
      </c>
      <c r="D44" s="2"/>
      <c r="E44" s="2"/>
      <c r="F44" s="2"/>
      <c r="G44" s="3"/>
      <c r="H44" s="4"/>
    </row>
    <row r="45" spans="1:8" x14ac:dyDescent="0.25">
      <c r="A45" s="88">
        <v>37</v>
      </c>
      <c r="B45" s="49">
        <f>'PEGAR AQUÍ'!D45</f>
        <v>0</v>
      </c>
      <c r="C45" s="50" t="str">
        <f>CONCATENATE('PEGAR AQUÍ'!B45," ",'PEGAR AQUÍ'!C45)</f>
        <v xml:space="preserve"> </v>
      </c>
      <c r="D45" s="2"/>
      <c r="E45" s="2"/>
      <c r="F45" s="2"/>
      <c r="G45" s="5"/>
      <c r="H45" s="6"/>
    </row>
    <row r="46" spans="1:8" x14ac:dyDescent="0.25">
      <c r="A46" s="88">
        <v>38</v>
      </c>
      <c r="B46" s="49">
        <f>'PEGAR AQUÍ'!D46</f>
        <v>0</v>
      </c>
      <c r="C46" s="50" t="str">
        <f>CONCATENATE('PEGAR AQUÍ'!B46," ",'PEGAR AQUÍ'!C46)</f>
        <v xml:space="preserve"> </v>
      </c>
      <c r="D46" s="2"/>
      <c r="E46" s="2"/>
      <c r="F46" s="2"/>
      <c r="G46" s="7"/>
      <c r="H46" s="4"/>
    </row>
    <row r="47" spans="1:8" x14ac:dyDescent="0.25">
      <c r="A47" s="88">
        <v>39</v>
      </c>
      <c r="B47" s="49">
        <f>'PEGAR AQUÍ'!D47</f>
        <v>0</v>
      </c>
      <c r="C47" s="50" t="str">
        <f>CONCATENATE('PEGAR AQUÍ'!B47," ",'PEGAR AQUÍ'!C47)</f>
        <v xml:space="preserve"> </v>
      </c>
      <c r="D47" s="2"/>
      <c r="E47" s="2"/>
      <c r="F47" s="2"/>
      <c r="G47" s="3"/>
      <c r="H47" s="4"/>
    </row>
    <row r="48" spans="1:8" x14ac:dyDescent="0.25">
      <c r="A48" s="88">
        <v>40</v>
      </c>
      <c r="B48" s="49">
        <f>'PEGAR AQUÍ'!D48</f>
        <v>0</v>
      </c>
      <c r="C48" s="50" t="str">
        <f>CONCATENATE('PEGAR AQUÍ'!B48," ",'PEGAR AQUÍ'!C48)</f>
        <v xml:space="preserve"> </v>
      </c>
      <c r="D48" s="2"/>
      <c r="E48" s="2"/>
      <c r="F48" s="2"/>
      <c r="G48" s="5"/>
      <c r="H48" s="6"/>
    </row>
    <row r="49" spans="1:8" x14ac:dyDescent="0.25">
      <c r="A49" s="88">
        <v>41</v>
      </c>
      <c r="B49" s="49">
        <f>'PEGAR AQUÍ'!D49</f>
        <v>0</v>
      </c>
      <c r="C49" s="50" t="str">
        <f>CONCATENATE('PEGAR AQUÍ'!B49," ",'PEGAR AQUÍ'!C49)</f>
        <v xml:space="preserve"> </v>
      </c>
      <c r="D49" s="2"/>
      <c r="E49" s="2"/>
      <c r="F49" s="2"/>
      <c r="G49" s="7"/>
      <c r="H49" s="4"/>
    </row>
    <row r="50" spans="1:8" x14ac:dyDescent="0.25">
      <c r="A50" s="88">
        <v>42</v>
      </c>
      <c r="B50" s="49">
        <f>'PEGAR AQUÍ'!D50</f>
        <v>0</v>
      </c>
      <c r="C50" s="50" t="str">
        <f>CONCATENATE('PEGAR AQUÍ'!B50," ",'PEGAR AQUÍ'!C50)</f>
        <v xml:space="preserve"> </v>
      </c>
      <c r="D50" s="2"/>
      <c r="E50" s="2"/>
      <c r="F50" s="2"/>
      <c r="G50" s="3"/>
      <c r="H50" s="4"/>
    </row>
    <row r="51" spans="1:8" x14ac:dyDescent="0.25">
      <c r="A51" s="88">
        <v>43</v>
      </c>
      <c r="B51" s="49">
        <f>'PEGAR AQUÍ'!D51</f>
        <v>0</v>
      </c>
      <c r="C51" s="50" t="str">
        <f>CONCATENATE('PEGAR AQUÍ'!B51," ",'PEGAR AQUÍ'!C51)</f>
        <v xml:space="preserve"> </v>
      </c>
      <c r="D51" s="2"/>
      <c r="E51" s="2"/>
      <c r="F51" s="2"/>
      <c r="G51" s="3"/>
      <c r="H51" s="4"/>
    </row>
    <row r="52" spans="1:8" x14ac:dyDescent="0.25">
      <c r="A52" s="88">
        <v>44</v>
      </c>
      <c r="B52" s="49">
        <f>'PEGAR AQUÍ'!D52</f>
        <v>0</v>
      </c>
      <c r="C52" s="50" t="str">
        <f>CONCATENATE('PEGAR AQUÍ'!B52," ",'PEGAR AQUÍ'!C52)</f>
        <v xml:space="preserve"> </v>
      </c>
      <c r="D52" s="2"/>
      <c r="E52" s="2"/>
      <c r="F52" s="2"/>
      <c r="G52" s="3"/>
      <c r="H52" s="4"/>
    </row>
    <row r="53" spans="1:8" x14ac:dyDescent="0.25">
      <c r="A53" s="88">
        <v>45</v>
      </c>
      <c r="B53" s="49">
        <f>'PEGAR AQUÍ'!D53</f>
        <v>0</v>
      </c>
      <c r="C53" s="50" t="str">
        <f>CONCATENATE('PEGAR AQUÍ'!B53," ",'PEGAR AQUÍ'!C53)</f>
        <v xml:space="preserve"> </v>
      </c>
      <c r="D53" s="2"/>
      <c r="E53" s="2"/>
      <c r="F53" s="2"/>
      <c r="G53" s="3"/>
      <c r="H53" s="4"/>
    </row>
    <row r="54" spans="1:8" ht="13.5" customHeight="1" x14ac:dyDescent="0.25">
      <c r="D54" s="19"/>
      <c r="E54" s="19"/>
      <c r="F54" s="19"/>
      <c r="G54" s="19"/>
      <c r="H54" s="19"/>
    </row>
    <row r="55" spans="1:8" ht="13.5" customHeight="1" x14ac:dyDescent="0.25">
      <c r="A55" s="106"/>
      <c r="D55" s="107"/>
      <c r="E55" s="107"/>
      <c r="F55" s="107"/>
      <c r="G55" s="107"/>
      <c r="H55" s="107"/>
    </row>
    <row r="56" spans="1:8" ht="15" customHeight="1" x14ac:dyDescent="0.25">
      <c r="A56" s="133" t="s">
        <v>11</v>
      </c>
      <c r="B56" s="133"/>
      <c r="C56" s="133"/>
      <c r="D56" s="133"/>
      <c r="E56" s="133"/>
      <c r="F56" s="133"/>
      <c r="G56" s="133"/>
      <c r="H56" s="133"/>
    </row>
    <row r="57" spans="1:8" x14ac:dyDescent="0.25">
      <c r="A57" s="132" t="s">
        <v>1</v>
      </c>
      <c r="B57" s="132"/>
      <c r="C57" s="132"/>
      <c r="D57" s="132"/>
      <c r="E57" s="132"/>
      <c r="F57" s="132"/>
      <c r="G57" s="132"/>
      <c r="H57" s="132"/>
    </row>
  </sheetData>
  <mergeCells count="13">
    <mergeCell ref="A5:C5"/>
    <mergeCell ref="D5:H5"/>
    <mergeCell ref="G6:H6"/>
    <mergeCell ref="D6:F6"/>
    <mergeCell ref="A57:H57"/>
    <mergeCell ref="A56:H56"/>
    <mergeCell ref="A6:C6"/>
    <mergeCell ref="A1:B3"/>
    <mergeCell ref="H1:H2"/>
    <mergeCell ref="C2:G2"/>
    <mergeCell ref="C3:G3"/>
    <mergeCell ref="H3:H4"/>
    <mergeCell ref="A4:B4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="85" zoomScaleNormal="85" workbookViewId="0">
      <selection activeCell="R21" sqref="R21"/>
    </sheetView>
  </sheetViews>
  <sheetFormatPr baseColWidth="10" defaultRowHeight="15" x14ac:dyDescent="0.25"/>
  <cols>
    <col min="1" max="1" width="39" style="30" bestFit="1" customWidth="1"/>
    <col min="2" max="2" width="32.85546875" style="30" bestFit="1" customWidth="1"/>
    <col min="3" max="3" width="15.5703125" style="1" bestFit="1" customWidth="1"/>
    <col min="4" max="19" width="8.28515625" style="30" customWidth="1"/>
  </cols>
  <sheetData>
    <row r="1" spans="1:19" ht="25.5" customHeight="1" x14ac:dyDescent="0.25">
      <c r="A1" s="126"/>
      <c r="C1" s="30"/>
      <c r="Q1" s="148" t="s">
        <v>64</v>
      </c>
      <c r="R1" s="148"/>
      <c r="S1" s="148"/>
    </row>
    <row r="2" spans="1:19" ht="24" customHeight="1" x14ac:dyDescent="0.25">
      <c r="A2" s="126"/>
      <c r="B2" s="149" t="s">
        <v>65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8"/>
      <c r="R2" s="148"/>
      <c r="S2" s="148"/>
    </row>
    <row r="3" spans="1:19" ht="19.5" customHeight="1" x14ac:dyDescent="0.2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31"/>
      <c r="P3" s="31"/>
      <c r="Q3" s="148"/>
      <c r="R3" s="148"/>
      <c r="S3" s="148"/>
    </row>
    <row r="4" spans="1:19" ht="13.5" customHeight="1" x14ac:dyDescent="0.25">
      <c r="A4" s="63" t="s">
        <v>66</v>
      </c>
      <c r="B4" s="147" t="s">
        <v>67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 t="s">
        <v>68</v>
      </c>
      <c r="R4" s="147"/>
      <c r="S4" s="147"/>
    </row>
    <row r="5" spans="1:19" ht="8.25" customHeight="1" x14ac:dyDescent="0.25">
      <c r="C5" s="30"/>
    </row>
    <row r="6" spans="1:19" ht="24" customHeight="1" x14ac:dyDescent="0.25">
      <c r="A6" s="144" t="s">
        <v>71</v>
      </c>
      <c r="B6" s="144"/>
      <c r="C6" s="142" t="s">
        <v>37</v>
      </c>
      <c r="D6" s="142"/>
      <c r="E6" s="142"/>
      <c r="F6" s="142"/>
      <c r="G6" s="142"/>
      <c r="H6" s="142"/>
      <c r="I6" s="143"/>
      <c r="J6" s="144" t="s">
        <v>69</v>
      </c>
      <c r="K6" s="144"/>
      <c r="L6" s="144"/>
      <c r="M6" s="144"/>
      <c r="N6" s="144"/>
      <c r="O6" s="150" t="s">
        <v>70</v>
      </c>
      <c r="P6" s="150"/>
      <c r="Q6" s="150"/>
      <c r="R6" s="150"/>
      <c r="S6" s="151"/>
    </row>
    <row r="7" spans="1:19" ht="22.5" customHeight="1" x14ac:dyDescent="0.25">
      <c r="A7" s="144" t="s">
        <v>38</v>
      </c>
      <c r="B7" s="144"/>
      <c r="C7" s="144"/>
      <c r="D7" s="141" t="s">
        <v>39</v>
      </c>
      <c r="E7" s="142"/>
      <c r="F7" s="142"/>
      <c r="G7" s="142"/>
      <c r="H7" s="142"/>
      <c r="I7" s="143"/>
      <c r="J7" s="144" t="s">
        <v>40</v>
      </c>
      <c r="K7" s="144"/>
      <c r="L7" s="144"/>
      <c r="M7" s="144"/>
      <c r="N7" s="144"/>
      <c r="O7" s="144"/>
      <c r="P7" s="144"/>
      <c r="Q7" s="144"/>
      <c r="R7" s="144"/>
      <c r="S7" s="144"/>
    </row>
    <row r="8" spans="1:19" ht="21" customHeight="1" x14ac:dyDescent="0.25">
      <c r="A8" s="145" t="s">
        <v>41</v>
      </c>
      <c r="B8" s="145" t="s">
        <v>42</v>
      </c>
      <c r="C8" s="146" t="s">
        <v>43</v>
      </c>
      <c r="D8" s="145" t="s">
        <v>44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</row>
    <row r="9" spans="1:19" ht="29.25" customHeight="1" x14ac:dyDescent="0.25">
      <c r="A9" s="145"/>
      <c r="B9" s="145"/>
      <c r="C9" s="145"/>
      <c r="D9" s="32">
        <v>42548</v>
      </c>
      <c r="E9" s="32">
        <v>42549</v>
      </c>
      <c r="F9" s="32">
        <v>42550</v>
      </c>
      <c r="G9" s="32">
        <v>42551</v>
      </c>
      <c r="H9" s="32">
        <v>42552</v>
      </c>
      <c r="I9" s="33">
        <v>42553</v>
      </c>
      <c r="J9" s="32">
        <v>42556</v>
      </c>
      <c r="K9" s="32">
        <v>42557</v>
      </c>
      <c r="L9" s="32">
        <v>42558</v>
      </c>
      <c r="M9" s="32">
        <v>42559</v>
      </c>
      <c r="N9" s="33">
        <v>42560</v>
      </c>
      <c r="O9" s="32">
        <v>42562</v>
      </c>
      <c r="P9" s="32">
        <v>42563</v>
      </c>
      <c r="Q9" s="32">
        <v>42564</v>
      </c>
      <c r="R9" s="32">
        <v>42565</v>
      </c>
      <c r="S9" s="33">
        <v>42566</v>
      </c>
    </row>
    <row r="10" spans="1:19" s="30" customFormat="1" ht="19.5" customHeight="1" x14ac:dyDescent="0.25">
      <c r="A10" s="51" t="str">
        <f>'PEGAR AQUÍ'!B9</f>
        <v>ACEVEDO BLANCO</v>
      </c>
      <c r="B10" s="52" t="str">
        <f>'PEGAR AQUÍ'!C9</f>
        <v>MARIA STELLA</v>
      </c>
      <c r="C10" s="53">
        <f>'PEGAR AQUÍ'!D9</f>
        <v>1098784805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</row>
    <row r="11" spans="1:19" s="30" customFormat="1" ht="19.5" customHeight="1" x14ac:dyDescent="0.25">
      <c r="A11" s="51" t="str">
        <f>'PEGAR AQUÍ'!B10</f>
        <v>ARIZA GALVIS</v>
      </c>
      <c r="B11" s="52" t="str">
        <f>'PEGAR AQUÍ'!C10</f>
        <v>LILIAM GISETH</v>
      </c>
      <c r="C11" s="53">
        <f>'PEGAR AQUÍ'!D10</f>
        <v>1098694123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6"/>
    </row>
    <row r="12" spans="1:19" s="30" customFormat="1" ht="19.5" customHeight="1" x14ac:dyDescent="0.25">
      <c r="A12" s="51" t="str">
        <f>'PEGAR AQUÍ'!B11</f>
        <v>BAUTISTA BENITEZ</v>
      </c>
      <c r="B12" s="52" t="str">
        <f>'PEGAR AQUÍ'!C11</f>
        <v>SEBASTIAN ROGELIO</v>
      </c>
      <c r="C12" s="53">
        <f>'PEGAR AQUÍ'!D11</f>
        <v>1098778442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6"/>
    </row>
    <row r="13" spans="1:19" s="30" customFormat="1" ht="19.5" customHeight="1" x14ac:dyDescent="0.25">
      <c r="A13" s="51" t="str">
        <f>'PEGAR AQUÍ'!B12</f>
        <v>CABALLERO BASTO</v>
      </c>
      <c r="B13" s="52" t="str">
        <f>'PEGAR AQUÍ'!C12</f>
        <v>DANIEL YESID</v>
      </c>
      <c r="C13" s="53">
        <f>'PEGAR AQUÍ'!D12</f>
        <v>1095944175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6"/>
    </row>
    <row r="14" spans="1:19" s="30" customFormat="1" ht="19.5" customHeight="1" x14ac:dyDescent="0.25">
      <c r="A14" s="51" t="str">
        <f>'PEGAR AQUÍ'!B13</f>
        <v>CALVETE PACHECO</v>
      </c>
      <c r="B14" s="52" t="str">
        <f>'PEGAR AQUÍ'!C13</f>
        <v>JUAN  SEBASTIAN</v>
      </c>
      <c r="C14" s="53">
        <f>'PEGAR AQUÍ'!D13</f>
        <v>1098791827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6"/>
    </row>
    <row r="15" spans="1:19" s="30" customFormat="1" ht="19.5" customHeight="1" x14ac:dyDescent="0.25">
      <c r="A15" s="51" t="str">
        <f>'PEGAR AQUÍ'!B14</f>
        <v>CARVAJAL MANRIQUE</v>
      </c>
      <c r="B15" s="52" t="str">
        <f>'PEGAR AQUÍ'!C14</f>
        <v>CARLOS JOSE</v>
      </c>
      <c r="C15" s="53">
        <f>'PEGAR AQUÍ'!D14</f>
        <v>1098804305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6"/>
    </row>
    <row r="16" spans="1:19" s="30" customFormat="1" ht="19.5" customHeight="1" x14ac:dyDescent="0.25">
      <c r="A16" s="51" t="str">
        <f>'PEGAR AQUÍ'!B15</f>
        <v>GARCIA GUARGUATI</v>
      </c>
      <c r="B16" s="52" t="str">
        <f>'PEGAR AQUÍ'!C15</f>
        <v>FRANKLIN JULIAN</v>
      </c>
      <c r="C16" s="53">
        <f>'PEGAR AQUÍ'!D15</f>
        <v>1098796119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</row>
    <row r="17" spans="1:19" s="30" customFormat="1" ht="19.5" customHeight="1" x14ac:dyDescent="0.25">
      <c r="A17" s="51" t="str">
        <f>'PEGAR AQUÍ'!B16</f>
        <v>GONZALEZ PALOMINO</v>
      </c>
      <c r="B17" s="52" t="str">
        <f>'PEGAR AQUÍ'!C16</f>
        <v xml:space="preserve">NELSON SERGIO </v>
      </c>
      <c r="C17" s="53">
        <f>'PEGAR AQUÍ'!D16</f>
        <v>1100965903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6"/>
    </row>
    <row r="18" spans="1:19" s="30" customFormat="1" ht="19.5" customHeight="1" x14ac:dyDescent="0.25">
      <c r="A18" s="51" t="str">
        <f>'PEGAR AQUÍ'!B17</f>
        <v>HOLGUIN HERRERA</v>
      </c>
      <c r="B18" s="52" t="str">
        <f>'PEGAR AQUÍ'!C17</f>
        <v>JUAN DAVID</v>
      </c>
      <c r="C18" s="53">
        <f>'PEGAR AQUÍ'!D17</f>
        <v>1097639509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6"/>
    </row>
    <row r="19" spans="1:19" s="30" customFormat="1" ht="19.5" customHeight="1" x14ac:dyDescent="0.25">
      <c r="A19" s="51" t="str">
        <f>'PEGAR AQUÍ'!B18</f>
        <v>MARTINEZ MONRROY</v>
      </c>
      <c r="B19" s="52" t="str">
        <f>'PEGAR AQUÍ'!C18</f>
        <v>LAURA XIMENA</v>
      </c>
      <c r="C19" s="53">
        <f>'PEGAR AQUÍ'!D18</f>
        <v>1098798559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6"/>
    </row>
    <row r="20" spans="1:19" s="30" customFormat="1" ht="19.5" customHeight="1" x14ac:dyDescent="0.25">
      <c r="A20" s="51" t="str">
        <f>'PEGAR AQUÍ'!B19</f>
        <v>MATEUS</v>
      </c>
      <c r="B20" s="52" t="str">
        <f>'PEGAR AQUÍ'!C19</f>
        <v>BRAYHAN</v>
      </c>
      <c r="C20" s="53">
        <f>'PEGAR AQUÍ'!D19</f>
        <v>1098761710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6"/>
    </row>
    <row r="21" spans="1:19" s="30" customFormat="1" ht="19.5" customHeight="1" x14ac:dyDescent="0.25">
      <c r="A21" s="51" t="str">
        <f>'PEGAR AQUÍ'!B20</f>
        <v>MAYORGA HERNANDEZ</v>
      </c>
      <c r="B21" s="52" t="str">
        <f>'PEGAR AQUÍ'!C20</f>
        <v>EDWARD FARID</v>
      </c>
      <c r="C21" s="53">
        <f>'PEGAR AQUÍ'!D20</f>
        <v>1098794094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6"/>
    </row>
    <row r="22" spans="1:19" s="30" customFormat="1" ht="19.5" customHeight="1" x14ac:dyDescent="0.25">
      <c r="A22" s="51" t="str">
        <f>'PEGAR AQUÍ'!B21</f>
        <v>NAVARRO VILLALBA</v>
      </c>
      <c r="B22" s="52" t="str">
        <f>'PEGAR AQUÍ'!C21</f>
        <v>ANDRES</v>
      </c>
      <c r="C22" s="53">
        <f>'PEGAR AQUÍ'!D21</f>
        <v>1098767950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</row>
    <row r="23" spans="1:19" s="30" customFormat="1" ht="19.5" customHeight="1" x14ac:dyDescent="0.25">
      <c r="A23" s="51" t="str">
        <f>'PEGAR AQUÍ'!B22</f>
        <v xml:space="preserve">REY GUTIERREZ </v>
      </c>
      <c r="B23" s="52" t="str">
        <f>'PEGAR AQUÍ'!C22</f>
        <v xml:space="preserve">ANDRES CAMILO </v>
      </c>
      <c r="C23" s="53">
        <f>'PEGAR AQUÍ'!D22</f>
        <v>1098789564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6"/>
    </row>
    <row r="24" spans="1:19" s="30" customFormat="1" ht="19.5" customHeight="1" x14ac:dyDescent="0.25">
      <c r="A24" s="51" t="str">
        <f>'PEGAR AQUÍ'!B23</f>
        <v>RINCON SAAVEDRA</v>
      </c>
      <c r="B24" s="52" t="str">
        <f>'PEGAR AQUÍ'!C23</f>
        <v>WILLIAM ANDRES</v>
      </c>
      <c r="C24" s="53">
        <f>'PEGAR AQUÍ'!D23</f>
        <v>1098636949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6"/>
    </row>
    <row r="25" spans="1:19" s="30" customFormat="1" ht="19.5" customHeight="1" x14ac:dyDescent="0.25">
      <c r="A25" s="51" t="str">
        <f>'PEGAR AQUÍ'!B24</f>
        <v>RODRIGUEZ CHACON</v>
      </c>
      <c r="B25" s="52" t="str">
        <f>'PEGAR AQUÍ'!C24</f>
        <v>JESUS ANDRES</v>
      </c>
      <c r="C25" s="53">
        <f>'PEGAR AQUÍ'!D24</f>
        <v>1098796224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6"/>
    </row>
    <row r="26" spans="1:19" s="30" customFormat="1" ht="19.5" customHeight="1" x14ac:dyDescent="0.25">
      <c r="A26" s="51" t="str">
        <f>'PEGAR AQUÍ'!B25</f>
        <v xml:space="preserve">SALAMANCA MELO </v>
      </c>
      <c r="B26" s="52" t="str">
        <f>'PEGAR AQUÍ'!C25</f>
        <v>HELEN STEFANY</v>
      </c>
      <c r="C26" s="53">
        <f>'PEGAR AQUÍ'!D25</f>
        <v>1098789254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7"/>
      <c r="S26" s="36"/>
    </row>
    <row r="27" spans="1:19" s="30" customFormat="1" ht="19.5" customHeight="1" x14ac:dyDescent="0.25">
      <c r="A27" s="51" t="str">
        <f>'PEGAR AQUÍ'!B26</f>
        <v>SANCHEZ GONZALEZ</v>
      </c>
      <c r="B27" s="52" t="str">
        <f>'PEGAR AQUÍ'!C26</f>
        <v>IVAN DARIO</v>
      </c>
      <c r="C27" s="53">
        <f>'PEGAR AQUÍ'!D26</f>
        <v>97022508966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6"/>
    </row>
    <row r="28" spans="1:19" s="30" customFormat="1" ht="19.5" customHeight="1" x14ac:dyDescent="0.25">
      <c r="A28" s="51" t="str">
        <f>'PEGAR AQUÍ'!B27</f>
        <v>SOLEDAD URIBE</v>
      </c>
      <c r="B28" s="52" t="str">
        <f>'PEGAR AQUÍ'!C27</f>
        <v>OSCAR STRIKER</v>
      </c>
      <c r="C28" s="53">
        <f>'PEGAR AQUÍ'!D27</f>
        <v>1095931314</v>
      </c>
      <c r="D28" s="34"/>
      <c r="E28" s="34"/>
      <c r="F28" s="34"/>
      <c r="G28" s="34"/>
      <c r="H28" s="34"/>
      <c r="I28" s="34"/>
      <c r="J28" s="34"/>
      <c r="K28" s="34"/>
      <c r="L28" s="38"/>
      <c r="M28" s="39"/>
      <c r="N28" s="36"/>
      <c r="O28" s="36"/>
      <c r="P28" s="36"/>
      <c r="Q28" s="36"/>
      <c r="R28" s="36"/>
      <c r="S28" s="36"/>
    </row>
    <row r="29" spans="1:19" s="30" customFormat="1" ht="19.5" customHeight="1" x14ac:dyDescent="0.25">
      <c r="A29" s="51" t="str">
        <f>'PEGAR AQUÍ'!B28</f>
        <v>VARGAS RODRIGUEZ</v>
      </c>
      <c r="B29" s="52" t="str">
        <f>'PEGAR AQUÍ'!C28</f>
        <v>LUIS EDUARDO</v>
      </c>
      <c r="C29" s="53">
        <f>'PEGAR AQUÍ'!D28</f>
        <v>1098758881</v>
      </c>
      <c r="D29" s="34"/>
      <c r="E29" s="34"/>
      <c r="F29" s="34"/>
      <c r="G29" s="34"/>
      <c r="H29" s="34"/>
      <c r="I29" s="34"/>
      <c r="J29" s="34"/>
      <c r="K29" s="34"/>
      <c r="L29" s="35"/>
      <c r="M29" s="34"/>
      <c r="N29" s="34"/>
      <c r="O29" s="34"/>
      <c r="P29" s="34"/>
      <c r="Q29" s="34"/>
      <c r="R29" s="34"/>
      <c r="S29" s="36"/>
    </row>
    <row r="30" spans="1:19" s="30" customFormat="1" ht="19.5" customHeight="1" x14ac:dyDescent="0.25">
      <c r="A30" s="51" t="str">
        <f>'PEGAR AQUÍ'!B29</f>
        <v>VELANDIA MARTINEZ</v>
      </c>
      <c r="B30" s="52" t="str">
        <f>'PEGAR AQUÍ'!C29</f>
        <v>NELSON</v>
      </c>
      <c r="C30" s="53">
        <f>'PEGAR AQUÍ'!D29</f>
        <v>1098726229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6"/>
    </row>
    <row r="31" spans="1:19" s="30" customFormat="1" ht="19.5" customHeight="1" x14ac:dyDescent="0.25">
      <c r="A31" s="51" t="str">
        <f>'PEGAR AQUÍ'!B30</f>
        <v>VILLABONA SEGURA</v>
      </c>
      <c r="B31" s="52" t="str">
        <f>'PEGAR AQUÍ'!C30</f>
        <v>JUAN SEBASTIAN</v>
      </c>
      <c r="C31" s="53">
        <f>'PEGAR AQUÍ'!D30</f>
        <v>1098752871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6"/>
    </row>
    <row r="32" spans="1:19" s="30" customFormat="1" ht="19.5" customHeight="1" x14ac:dyDescent="0.25">
      <c r="A32" s="51" t="str">
        <f>'PEGAR AQUÍ'!B31</f>
        <v>ZABALA ANILLO</v>
      </c>
      <c r="B32" s="52" t="str">
        <f>'PEGAR AQUÍ'!C31</f>
        <v>JEAN CARLOS</v>
      </c>
      <c r="C32" s="53">
        <f>'PEGAR AQUÍ'!D31</f>
        <v>1098778015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6"/>
    </row>
    <row r="33" spans="1:19" s="30" customFormat="1" ht="19.5" customHeight="1" x14ac:dyDescent="0.25">
      <c r="A33" s="51">
        <f>'PEGAR AQUÍ'!B32</f>
        <v>0</v>
      </c>
      <c r="B33" s="52">
        <f>'PEGAR AQUÍ'!C32</f>
        <v>0</v>
      </c>
      <c r="C33" s="53">
        <f>'PEGAR AQUÍ'!D32</f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s="30" customFormat="1" ht="19.5" customHeight="1" x14ac:dyDescent="0.25">
      <c r="A34" s="51">
        <f>'PEGAR AQUÍ'!B33</f>
        <v>0</v>
      </c>
      <c r="B34" s="52">
        <f>'PEGAR AQUÍ'!C33</f>
        <v>0</v>
      </c>
      <c r="C34" s="53">
        <f>'PEGAR AQUÍ'!D33</f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</row>
    <row r="35" spans="1:19" s="30" customFormat="1" ht="19.5" customHeight="1" x14ac:dyDescent="0.25">
      <c r="A35" s="51">
        <f>'PEGAR AQUÍ'!B34</f>
        <v>0</v>
      </c>
      <c r="B35" s="52">
        <f>'PEGAR AQUÍ'!C34</f>
        <v>0</v>
      </c>
      <c r="C35" s="53">
        <f>'PEGAR AQUÍ'!D34</f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6"/>
    </row>
    <row r="36" spans="1:19" s="30" customFormat="1" ht="19.5" customHeight="1" x14ac:dyDescent="0.25">
      <c r="A36" s="51">
        <f>'PEGAR AQUÍ'!B35</f>
        <v>0</v>
      </c>
      <c r="B36" s="52">
        <f>'PEGAR AQUÍ'!C35</f>
        <v>0</v>
      </c>
      <c r="C36" s="53">
        <f>'PEGAR AQUÍ'!D35</f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6"/>
    </row>
    <row r="37" spans="1:19" s="30" customFormat="1" ht="19.5" customHeight="1" x14ac:dyDescent="0.25">
      <c r="A37" s="51">
        <f>'PEGAR AQUÍ'!B36</f>
        <v>0</v>
      </c>
      <c r="B37" s="52">
        <f>'PEGAR AQUÍ'!C36</f>
        <v>0</v>
      </c>
      <c r="C37" s="53">
        <f>'PEGAR AQUÍ'!D36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6"/>
    </row>
    <row r="38" spans="1:19" s="30" customFormat="1" ht="19.5" customHeight="1" x14ac:dyDescent="0.25">
      <c r="A38" s="51">
        <f>'PEGAR AQUÍ'!B37</f>
        <v>0</v>
      </c>
      <c r="B38" s="52">
        <f>'PEGAR AQUÍ'!C37</f>
        <v>0</v>
      </c>
      <c r="C38" s="53">
        <f>'PEGAR AQUÍ'!D37</f>
        <v>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6"/>
    </row>
    <row r="39" spans="1:19" s="30" customFormat="1" ht="19.5" customHeight="1" x14ac:dyDescent="0.25">
      <c r="A39" s="51">
        <f>'PEGAR AQUÍ'!B38</f>
        <v>0</v>
      </c>
      <c r="B39" s="52">
        <f>'PEGAR AQUÍ'!C38</f>
        <v>0</v>
      </c>
      <c r="C39" s="53">
        <f>'PEGAR AQUÍ'!D38</f>
        <v>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6"/>
    </row>
    <row r="40" spans="1:19" s="30" customFormat="1" ht="19.5" customHeight="1" x14ac:dyDescent="0.25">
      <c r="A40" s="51">
        <f>'PEGAR AQUÍ'!B39</f>
        <v>0</v>
      </c>
      <c r="B40" s="52">
        <f>'PEGAR AQUÍ'!C39</f>
        <v>0</v>
      </c>
      <c r="C40" s="53">
        <f>'PEGAR AQUÍ'!D39</f>
        <v>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</row>
    <row r="41" spans="1:19" s="30" customFormat="1" ht="19.5" customHeight="1" x14ac:dyDescent="0.25">
      <c r="A41" s="51">
        <f>'PEGAR AQUÍ'!B40</f>
        <v>0</v>
      </c>
      <c r="B41" s="52">
        <f>'PEGAR AQUÍ'!C40</f>
        <v>0</v>
      </c>
      <c r="C41" s="53">
        <f>'PEGAR AQUÍ'!D40</f>
        <v>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6"/>
    </row>
    <row r="42" spans="1:19" s="30" customFormat="1" ht="19.5" customHeight="1" x14ac:dyDescent="0.25">
      <c r="A42" s="51">
        <f>'PEGAR AQUÍ'!B41</f>
        <v>0</v>
      </c>
      <c r="B42" s="52">
        <f>'PEGAR AQUÍ'!C41</f>
        <v>0</v>
      </c>
      <c r="C42" s="53">
        <f>'PEGAR AQUÍ'!D41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6"/>
    </row>
    <row r="43" spans="1:19" s="30" customFormat="1" ht="19.5" customHeight="1" x14ac:dyDescent="0.25">
      <c r="A43" s="51">
        <f>'PEGAR AQUÍ'!B42</f>
        <v>0</v>
      </c>
      <c r="B43" s="52">
        <f>'PEGAR AQUÍ'!C42</f>
        <v>0</v>
      </c>
      <c r="C43" s="53">
        <f>'PEGAR AQUÍ'!D42</f>
        <v>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6"/>
    </row>
    <row r="44" spans="1:19" s="30" customFormat="1" ht="19.5" customHeight="1" x14ac:dyDescent="0.25">
      <c r="A44" s="51">
        <f>'PEGAR AQUÍ'!B43</f>
        <v>0</v>
      </c>
      <c r="B44" s="52">
        <f>'PEGAR AQUÍ'!C43</f>
        <v>0</v>
      </c>
      <c r="C44" s="53">
        <f>'PEGAR AQUÍ'!D43</f>
        <v>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6"/>
    </row>
    <row r="45" spans="1:19" s="30" customFormat="1" ht="19.5" customHeight="1" x14ac:dyDescent="0.25">
      <c r="A45" s="51">
        <f>'PEGAR AQUÍ'!B44</f>
        <v>0</v>
      </c>
      <c r="B45" s="52">
        <f>'PEGAR AQUÍ'!C44</f>
        <v>0</v>
      </c>
      <c r="C45" s="53">
        <f>'PEGAR AQUÍ'!D44</f>
        <v>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6"/>
    </row>
    <row r="46" spans="1:19" s="30" customFormat="1" ht="19.5" customHeight="1" x14ac:dyDescent="0.25">
      <c r="A46" s="51">
        <f>'PEGAR AQUÍ'!B45</f>
        <v>0</v>
      </c>
      <c r="B46" s="52">
        <f>'PEGAR AQUÍ'!C45</f>
        <v>0</v>
      </c>
      <c r="C46" s="53">
        <f>'PEGAR AQUÍ'!D45</f>
        <v>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7"/>
      <c r="S46" s="36"/>
    </row>
    <row r="47" spans="1:19" s="30" customFormat="1" ht="19.5" customHeight="1" x14ac:dyDescent="0.25">
      <c r="A47" s="51">
        <f>'PEGAR AQUÍ'!B46</f>
        <v>0</v>
      </c>
      <c r="B47" s="52">
        <f>'PEGAR AQUÍ'!C46</f>
        <v>0</v>
      </c>
      <c r="C47" s="53">
        <f>'PEGAR AQUÍ'!D46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6"/>
    </row>
    <row r="48" spans="1:19" s="30" customFormat="1" ht="19.5" customHeight="1" x14ac:dyDescent="0.25">
      <c r="A48" s="51">
        <f>'PEGAR AQUÍ'!B47</f>
        <v>0</v>
      </c>
      <c r="B48" s="52">
        <f>'PEGAR AQUÍ'!C47</f>
        <v>0</v>
      </c>
      <c r="C48" s="53">
        <f>'PEGAR AQUÍ'!D47</f>
        <v>0</v>
      </c>
      <c r="D48" s="34"/>
      <c r="E48" s="34"/>
      <c r="F48" s="34"/>
      <c r="G48" s="34"/>
      <c r="H48" s="34"/>
      <c r="I48" s="34"/>
      <c r="J48" s="34"/>
      <c r="K48" s="34"/>
      <c r="L48" s="38"/>
      <c r="M48" s="39"/>
      <c r="N48" s="36"/>
      <c r="O48" s="36"/>
      <c r="P48" s="36"/>
      <c r="Q48" s="36"/>
      <c r="R48" s="36"/>
      <c r="S48" s="36"/>
    </row>
    <row r="49" spans="1:19" s="30" customFormat="1" ht="19.5" customHeight="1" x14ac:dyDescent="0.25">
      <c r="A49" s="51">
        <f>'PEGAR AQUÍ'!B48</f>
        <v>0</v>
      </c>
      <c r="B49" s="52">
        <f>'PEGAR AQUÍ'!C48</f>
        <v>0</v>
      </c>
      <c r="C49" s="53">
        <f>'PEGAR AQUÍ'!D48</f>
        <v>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7"/>
      <c r="S49" s="36"/>
    </row>
    <row r="50" spans="1:19" s="30" customFormat="1" ht="19.5" customHeight="1" x14ac:dyDescent="0.25">
      <c r="A50" s="51">
        <f>'PEGAR AQUÍ'!B49</f>
        <v>0</v>
      </c>
      <c r="B50" s="52">
        <f>'PEGAR AQUÍ'!C49</f>
        <v>0</v>
      </c>
      <c r="C50" s="53">
        <f>'PEGAR AQUÍ'!D49</f>
        <v>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6"/>
    </row>
    <row r="51" spans="1:19" s="30" customFormat="1" ht="19.5" customHeight="1" x14ac:dyDescent="0.25">
      <c r="A51" s="51">
        <f>'PEGAR AQUÍ'!B50</f>
        <v>0</v>
      </c>
      <c r="B51" s="52">
        <f>'PEGAR AQUÍ'!C50</f>
        <v>0</v>
      </c>
      <c r="C51" s="53">
        <f>'PEGAR AQUÍ'!D50</f>
        <v>0</v>
      </c>
      <c r="D51" s="34"/>
      <c r="E51" s="34"/>
      <c r="F51" s="34"/>
      <c r="G51" s="34"/>
      <c r="H51" s="34"/>
      <c r="I51" s="34"/>
      <c r="J51" s="34"/>
      <c r="K51" s="34"/>
      <c r="L51" s="38"/>
      <c r="M51" s="39"/>
      <c r="N51" s="36"/>
      <c r="O51" s="36"/>
      <c r="P51" s="36"/>
      <c r="Q51" s="36"/>
      <c r="R51" s="36"/>
      <c r="S51" s="36"/>
    </row>
    <row r="52" spans="1:19" s="30" customFormat="1" ht="19.5" customHeight="1" x14ac:dyDescent="0.25">
      <c r="A52" s="51">
        <f>'PEGAR AQUÍ'!B51</f>
        <v>0</v>
      </c>
      <c r="B52" s="52">
        <f>'PEGAR AQUÍ'!C51</f>
        <v>0</v>
      </c>
      <c r="C52" s="53">
        <f>'PEGAR AQUÍ'!D51</f>
        <v>0</v>
      </c>
      <c r="D52" s="34"/>
      <c r="E52" s="34"/>
      <c r="F52" s="34"/>
      <c r="G52" s="34"/>
      <c r="H52" s="34"/>
      <c r="I52" s="34"/>
      <c r="J52" s="34"/>
      <c r="K52" s="34"/>
      <c r="L52" s="38"/>
      <c r="M52" s="39"/>
      <c r="N52" s="36"/>
      <c r="O52" s="36"/>
      <c r="P52" s="36"/>
      <c r="Q52" s="36"/>
      <c r="R52" s="36"/>
      <c r="S52" s="36"/>
    </row>
    <row r="53" spans="1:19" s="30" customFormat="1" ht="19.5" customHeight="1" x14ac:dyDescent="0.25">
      <c r="A53" s="51">
        <f>'PEGAR AQUÍ'!B52</f>
        <v>0</v>
      </c>
      <c r="B53" s="52">
        <f>'PEGAR AQUÍ'!C52</f>
        <v>0</v>
      </c>
      <c r="C53" s="53">
        <f>'PEGAR AQUÍ'!D52</f>
        <v>0</v>
      </c>
      <c r="D53" s="34"/>
      <c r="E53" s="34"/>
      <c r="F53" s="34"/>
      <c r="G53" s="34"/>
      <c r="H53" s="34"/>
      <c r="I53" s="34"/>
      <c r="J53" s="34"/>
      <c r="K53" s="34"/>
      <c r="L53" s="38"/>
      <c r="M53" s="39"/>
      <c r="N53" s="36"/>
      <c r="O53" s="36"/>
      <c r="P53" s="36"/>
      <c r="Q53" s="36"/>
      <c r="R53" s="36"/>
      <c r="S53" s="36"/>
    </row>
    <row r="54" spans="1:19" x14ac:dyDescent="0.25">
      <c r="A54" s="134" t="s">
        <v>34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8"/>
    </row>
    <row r="55" spans="1:19" x14ac:dyDescent="0.25">
      <c r="A55" s="135"/>
      <c r="B55" s="139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40"/>
    </row>
    <row r="56" spans="1:19" ht="22.5" customHeight="1" x14ac:dyDescent="0.25">
      <c r="A56" s="40" t="s">
        <v>45</v>
      </c>
      <c r="B56" s="40"/>
      <c r="C56" s="54"/>
      <c r="D56" s="40"/>
      <c r="E56" s="40"/>
      <c r="F56" s="40"/>
      <c r="G56" s="40"/>
      <c r="H56" s="40"/>
      <c r="I56" s="141" t="s">
        <v>46</v>
      </c>
      <c r="J56" s="142"/>
      <c r="K56" s="142"/>
      <c r="L56" s="142"/>
      <c r="M56" s="142"/>
      <c r="N56" s="142"/>
      <c r="O56" s="142"/>
      <c r="P56" s="142"/>
      <c r="Q56" s="142"/>
      <c r="R56" s="142"/>
      <c r="S56" s="143"/>
    </row>
    <row r="59" spans="1:19" s="30" customFormat="1" ht="26.25" x14ac:dyDescent="0.25">
      <c r="A59" s="34" t="s">
        <v>47</v>
      </c>
      <c r="B59" s="30" t="s">
        <v>48</v>
      </c>
      <c r="C59" s="1"/>
    </row>
    <row r="60" spans="1:19" s="30" customFormat="1" ht="26.25" x14ac:dyDescent="0.25">
      <c r="A60" s="35" t="s">
        <v>49</v>
      </c>
      <c r="B60" s="41" t="s">
        <v>50</v>
      </c>
      <c r="C60" s="1"/>
    </row>
    <row r="63" spans="1:19" s="30" customFormat="1" x14ac:dyDescent="0.25">
      <c r="C63" s="1"/>
      <c r="E63" s="42"/>
      <c r="F63" s="43"/>
    </row>
  </sheetData>
  <mergeCells count="20"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  <mergeCell ref="A54:A55"/>
    <mergeCell ref="B54:S55"/>
    <mergeCell ref="I56:S56"/>
    <mergeCell ref="A7:C7"/>
    <mergeCell ref="D7:I7"/>
    <mergeCell ref="J7:S7"/>
    <mergeCell ref="A8:A9"/>
    <mergeCell ref="B8:B9"/>
    <mergeCell ref="C8:C9"/>
    <mergeCell ref="D8:S8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30" sqref="A30"/>
    </sheetView>
  </sheetViews>
  <sheetFormatPr baseColWidth="10" defaultRowHeight="15" x14ac:dyDescent="0.25"/>
  <cols>
    <col min="1" max="1" width="21.28515625" customWidth="1"/>
    <col min="2" max="2" width="22.7109375" bestFit="1" customWidth="1"/>
    <col min="3" max="3" width="16.7109375" customWidth="1"/>
    <col min="4" max="4" width="13.7109375" customWidth="1"/>
    <col min="6" max="6" width="15.7109375" style="62" customWidth="1"/>
    <col min="7" max="7" width="15.5703125" customWidth="1"/>
    <col min="8" max="8" width="12.85546875" style="100" bestFit="1" customWidth="1"/>
  </cols>
  <sheetData>
    <row r="1" spans="1:9" ht="44.25" customHeight="1" x14ac:dyDescent="0.25">
      <c r="A1" s="68"/>
      <c r="B1" s="160" t="s">
        <v>14</v>
      </c>
      <c r="C1" s="160"/>
      <c r="D1" s="160"/>
      <c r="E1" s="160"/>
      <c r="F1" s="160"/>
      <c r="G1" s="160"/>
      <c r="H1" s="91" t="s">
        <v>15</v>
      </c>
      <c r="I1" s="20"/>
    </row>
    <row r="2" spans="1:9" ht="15" customHeight="1" x14ac:dyDescent="0.25">
      <c r="A2" s="69" t="s">
        <v>16</v>
      </c>
      <c r="B2" s="161" t="s">
        <v>17</v>
      </c>
      <c r="C2" s="161"/>
      <c r="D2" s="161"/>
      <c r="E2" s="161"/>
      <c r="F2" s="161"/>
      <c r="G2" s="161"/>
      <c r="H2" s="91" t="s">
        <v>18</v>
      </c>
      <c r="I2" s="21"/>
    </row>
    <row r="4" spans="1:9" x14ac:dyDescent="0.25">
      <c r="A4" s="171" t="s">
        <v>19</v>
      </c>
      <c r="B4" s="172"/>
      <c r="C4" s="22" t="s">
        <v>20</v>
      </c>
      <c r="D4" s="22"/>
      <c r="E4" s="23"/>
      <c r="F4" s="58" t="s">
        <v>21</v>
      </c>
      <c r="G4" s="24"/>
      <c r="H4" s="92"/>
    </row>
    <row r="5" spans="1:9" x14ac:dyDescent="0.25">
      <c r="A5" s="173"/>
      <c r="B5" s="174"/>
      <c r="C5" s="154"/>
      <c r="D5" s="154"/>
      <c r="E5" s="155"/>
      <c r="F5" s="59" t="s">
        <v>22</v>
      </c>
      <c r="G5" s="25"/>
      <c r="H5" s="93"/>
    </row>
    <row r="6" spans="1:9" x14ac:dyDescent="0.25">
      <c r="A6" s="171" t="s">
        <v>23</v>
      </c>
      <c r="B6" s="172"/>
      <c r="C6" s="156" t="s">
        <v>24</v>
      </c>
      <c r="D6" s="158">
        <v>134025</v>
      </c>
      <c r="E6" s="26" t="s">
        <v>25</v>
      </c>
      <c r="F6" s="66"/>
      <c r="G6" s="64" t="s">
        <v>26</v>
      </c>
      <c r="H6" s="94"/>
    </row>
    <row r="7" spans="1:9" x14ac:dyDescent="0.25">
      <c r="A7" s="173"/>
      <c r="B7" s="174"/>
      <c r="C7" s="157"/>
      <c r="D7" s="159"/>
      <c r="E7" s="27"/>
      <c r="F7" s="67"/>
      <c r="G7" s="65"/>
      <c r="H7" s="95"/>
    </row>
    <row r="8" spans="1:9" x14ac:dyDescent="0.25">
      <c r="A8" s="169" t="s">
        <v>41</v>
      </c>
      <c r="B8" s="169" t="s">
        <v>42</v>
      </c>
      <c r="C8" s="162" t="s">
        <v>27</v>
      </c>
      <c r="D8" s="164" t="s">
        <v>28</v>
      </c>
      <c r="E8" s="165"/>
      <c r="F8" s="166" t="s">
        <v>29</v>
      </c>
      <c r="G8" s="168" t="s">
        <v>30</v>
      </c>
      <c r="H8" s="152" t="s">
        <v>31</v>
      </c>
    </row>
    <row r="9" spans="1:9" ht="24" customHeight="1" x14ac:dyDescent="0.25">
      <c r="A9" s="170"/>
      <c r="B9" s="170"/>
      <c r="C9" s="163"/>
      <c r="D9" s="55" t="s">
        <v>32</v>
      </c>
      <c r="E9" s="55" t="s">
        <v>33</v>
      </c>
      <c r="F9" s="167"/>
      <c r="G9" s="163"/>
      <c r="H9" s="153"/>
    </row>
    <row r="10" spans="1:9" s="57" customFormat="1" ht="18.75" customHeight="1" x14ac:dyDescent="0.25">
      <c r="A10" s="86" t="str">
        <f>'PEGAR AQUÍ'!B9</f>
        <v>ACEVEDO BLANCO</v>
      </c>
      <c r="B10" s="85" t="str">
        <f>'PEGAR AQUÍ'!C9</f>
        <v>MARIA STELLA</v>
      </c>
      <c r="C10" s="28">
        <f>'PEGAR AQUÍ'!D9</f>
        <v>1098784805</v>
      </c>
      <c r="D10" s="55" t="str">
        <f>'PEGAR AQUÍ'!K9</f>
        <v>LQ-00231772</v>
      </c>
      <c r="E10" s="56"/>
      <c r="F10" s="60" t="str">
        <f>RIGHT('PEGAR AQUÍ'!J9,LEN('PEGAR AQUÍ'!J9)-22)</f>
        <v>ANALOGAS - 4 CRÉDITOS - 4 HORAS SEMANALES</v>
      </c>
      <c r="G10" s="28"/>
      <c r="H10" s="90" t="e">
        <f>D6-F10</f>
        <v>#VALUE!</v>
      </c>
    </row>
    <row r="11" spans="1:9" s="57" customFormat="1" ht="18.75" customHeight="1" x14ac:dyDescent="0.25">
      <c r="A11" s="86" t="str">
        <f>'PEGAR AQUÍ'!B10</f>
        <v>ARIZA GALVIS</v>
      </c>
      <c r="B11" s="85" t="str">
        <f>'PEGAR AQUÍ'!C10</f>
        <v>LILIAM GISETH</v>
      </c>
      <c r="C11" s="108">
        <f>'PEGAR AQUÍ'!D10</f>
        <v>1098694123</v>
      </c>
      <c r="D11" s="55" t="str">
        <f>'PEGAR AQUÍ'!K10</f>
        <v>LQ-00230314</v>
      </c>
      <c r="E11" s="56"/>
      <c r="F11" s="109" t="str">
        <f>RIGHT('PEGAR AQUÍ'!J10,LEN('PEGAR AQUÍ'!J10)-22)</f>
        <v>ANALOGAS - 4 CRÉDITOS - 4 HORAS SEMANALES</v>
      </c>
      <c r="G11" s="28"/>
      <c r="H11" s="90" t="e">
        <f>D6-F11</f>
        <v>#VALUE!</v>
      </c>
    </row>
    <row r="12" spans="1:9" s="57" customFormat="1" ht="18.75" customHeight="1" x14ac:dyDescent="0.25">
      <c r="A12" s="86" t="str">
        <f>'PEGAR AQUÍ'!B11</f>
        <v>BAUTISTA BENITEZ</v>
      </c>
      <c r="B12" s="85" t="str">
        <f>'PEGAR AQUÍ'!C11</f>
        <v>SEBASTIAN ROGELIO</v>
      </c>
      <c r="C12" s="108">
        <f>'PEGAR AQUÍ'!D11</f>
        <v>1098778442</v>
      </c>
      <c r="D12" s="55" t="str">
        <f>'PEGAR AQUÍ'!K11</f>
        <v>LQ-00230210</v>
      </c>
      <c r="E12" s="56"/>
      <c r="F12" s="109" t="str">
        <f>RIGHT('PEGAR AQUÍ'!J11,LEN('PEGAR AQUÍ'!J11)-22)</f>
        <v>ANALOGAS - 4 CRÉDITOS - 4 HORAS SEMANALES</v>
      </c>
      <c r="G12" s="28"/>
      <c r="H12" s="90" t="e">
        <f>D6-F12</f>
        <v>#VALUE!</v>
      </c>
    </row>
    <row r="13" spans="1:9" s="57" customFormat="1" ht="18.75" customHeight="1" x14ac:dyDescent="0.25">
      <c r="A13" s="86" t="str">
        <f>'PEGAR AQUÍ'!B12</f>
        <v>CABALLERO BASTO</v>
      </c>
      <c r="B13" s="85" t="str">
        <f>'PEGAR AQUÍ'!C12</f>
        <v>DANIEL YESID</v>
      </c>
      <c r="C13" s="108">
        <f>'PEGAR AQUÍ'!D12</f>
        <v>1095944175</v>
      </c>
      <c r="D13" s="55" t="str">
        <f>'PEGAR AQUÍ'!K12</f>
        <v>LQ-00232371</v>
      </c>
      <c r="E13" s="56"/>
      <c r="F13" s="109" t="str">
        <f>RIGHT('PEGAR AQUÍ'!J12,LEN('PEGAR AQUÍ'!J12)-22)</f>
        <v>ANALOGAS - 4 CRÉDITOS - 4 HORAS SEMANALES</v>
      </c>
      <c r="G13" s="28"/>
      <c r="H13" s="90" t="e">
        <f>D6-F13</f>
        <v>#VALUE!</v>
      </c>
    </row>
    <row r="14" spans="1:9" s="57" customFormat="1" ht="18.75" customHeight="1" x14ac:dyDescent="0.25">
      <c r="A14" s="86" t="str">
        <f>'PEGAR AQUÍ'!B13</f>
        <v>CALVETE PACHECO</v>
      </c>
      <c r="B14" s="85" t="str">
        <f>'PEGAR AQUÍ'!C13</f>
        <v>JUAN  SEBASTIAN</v>
      </c>
      <c r="C14" s="108">
        <f>'PEGAR AQUÍ'!D13</f>
        <v>1098791827</v>
      </c>
      <c r="D14" s="55" t="str">
        <f>'PEGAR AQUÍ'!K13</f>
        <v>LQ-00221614</v>
      </c>
      <c r="E14" s="56"/>
      <c r="F14" s="109" t="str">
        <f>RIGHT('PEGAR AQUÍ'!J13,LEN('PEGAR AQUÍ'!J13)-22)</f>
        <v>ANALOGAS - 4 CRÉDITOS - 4 HORAS SEMANALES</v>
      </c>
      <c r="G14" s="28"/>
      <c r="H14" s="90" t="e">
        <f>D6-F14</f>
        <v>#VALUE!</v>
      </c>
    </row>
    <row r="15" spans="1:9" s="57" customFormat="1" ht="18.75" customHeight="1" x14ac:dyDescent="0.25">
      <c r="A15" s="86" t="str">
        <f>'PEGAR AQUÍ'!B14</f>
        <v>CARVAJAL MANRIQUE</v>
      </c>
      <c r="B15" s="85" t="str">
        <f>'PEGAR AQUÍ'!C14</f>
        <v>CARLOS JOSE</v>
      </c>
      <c r="C15" s="108">
        <f>'PEGAR AQUÍ'!D14</f>
        <v>1098804305</v>
      </c>
      <c r="D15" s="55" t="str">
        <f>'PEGAR AQUÍ'!K14</f>
        <v>LQ-00231774</v>
      </c>
      <c r="E15" s="56"/>
      <c r="F15" s="109" t="str">
        <f>RIGHT('PEGAR AQUÍ'!J14,LEN('PEGAR AQUÍ'!J14)-22)</f>
        <v>ANALOGAS - 4 CRÉDITOS - 4 HORAS SEMANALES</v>
      </c>
      <c r="G15" s="28"/>
      <c r="H15" s="90" t="e">
        <f>D6-F15</f>
        <v>#VALUE!</v>
      </c>
    </row>
    <row r="16" spans="1:9" s="57" customFormat="1" ht="18.75" customHeight="1" x14ac:dyDescent="0.25">
      <c r="A16" s="86" t="str">
        <f>'PEGAR AQUÍ'!B15</f>
        <v>GARCIA GUARGUATI</v>
      </c>
      <c r="B16" s="85" t="str">
        <f>'PEGAR AQUÍ'!C15</f>
        <v>FRANKLIN JULIAN</v>
      </c>
      <c r="C16" s="108">
        <f>'PEGAR AQUÍ'!D15</f>
        <v>1098796119</v>
      </c>
      <c r="D16" s="55" t="str">
        <f>'PEGAR AQUÍ'!K15</f>
        <v>LQ-00224827</v>
      </c>
      <c r="E16" s="56"/>
      <c r="F16" s="109" t="str">
        <f>RIGHT('PEGAR AQUÍ'!J15,LEN('PEGAR AQUÍ'!J15)-22)</f>
        <v>ANALOGAS - 4 CRÉDITOS - 4 HORAS SEMANALES</v>
      </c>
      <c r="G16" s="28"/>
      <c r="H16" s="90" t="e">
        <f>D6-F16</f>
        <v>#VALUE!</v>
      </c>
    </row>
    <row r="17" spans="1:8" s="57" customFormat="1" ht="18.75" customHeight="1" x14ac:dyDescent="0.25">
      <c r="A17" s="86" t="str">
        <f>'PEGAR AQUÍ'!B16</f>
        <v>GONZALEZ PALOMINO</v>
      </c>
      <c r="B17" s="85" t="str">
        <f>'PEGAR AQUÍ'!C16</f>
        <v xml:space="preserve">NELSON SERGIO </v>
      </c>
      <c r="C17" s="108">
        <f>'PEGAR AQUÍ'!D16</f>
        <v>1100965903</v>
      </c>
      <c r="D17" s="55" t="str">
        <f>'PEGAR AQUÍ'!K16</f>
        <v>LQ-00229149</v>
      </c>
      <c r="E17" s="56"/>
      <c r="F17" s="109" t="str">
        <f>RIGHT('PEGAR AQUÍ'!J16,LEN('PEGAR AQUÍ'!J16)-22)</f>
        <v>ANALOGAS - 4 CRÉDITOS - 4 HORAS SEMANALES</v>
      </c>
      <c r="G17" s="28"/>
      <c r="H17" s="90" t="e">
        <f>D6-F17</f>
        <v>#VALUE!</v>
      </c>
    </row>
    <row r="18" spans="1:8" s="57" customFormat="1" ht="18.75" customHeight="1" x14ac:dyDescent="0.25">
      <c r="A18" s="86" t="str">
        <f>'PEGAR AQUÍ'!B17</f>
        <v>HOLGUIN HERRERA</v>
      </c>
      <c r="B18" s="85" t="str">
        <f>'PEGAR AQUÍ'!C17</f>
        <v>JUAN DAVID</v>
      </c>
      <c r="C18" s="108">
        <f>'PEGAR AQUÍ'!D17</f>
        <v>1097639509</v>
      </c>
      <c r="D18" s="55" t="str">
        <f>'PEGAR AQUÍ'!K17</f>
        <v>LQ-00219601</v>
      </c>
      <c r="E18" s="56"/>
      <c r="F18" s="109" t="str">
        <f>RIGHT('PEGAR AQUÍ'!J17,LEN('PEGAR AQUÍ'!J17)-22)</f>
        <v>ANALOGAS - 4 CRÉDITOS - 4 HORAS SEMANALES</v>
      </c>
      <c r="G18" s="28"/>
      <c r="H18" s="90" t="e">
        <f>D6-F18</f>
        <v>#VALUE!</v>
      </c>
    </row>
    <row r="19" spans="1:8" s="57" customFormat="1" ht="18.75" customHeight="1" x14ac:dyDescent="0.25">
      <c r="A19" s="86" t="str">
        <f>'PEGAR AQUÍ'!B18</f>
        <v>MARTINEZ MONRROY</v>
      </c>
      <c r="B19" s="85" t="str">
        <f>'PEGAR AQUÍ'!C18</f>
        <v>LAURA XIMENA</v>
      </c>
      <c r="C19" s="108">
        <f>'PEGAR AQUÍ'!D18</f>
        <v>1098798559</v>
      </c>
      <c r="D19" s="55" t="str">
        <f>'PEGAR AQUÍ'!K18</f>
        <v>LQ-00225669</v>
      </c>
      <c r="E19" s="56"/>
      <c r="F19" s="109" t="str">
        <f>RIGHT('PEGAR AQUÍ'!J18,LEN('PEGAR AQUÍ'!J18)-22)</f>
        <v>ANALOGAS - 4 CRÉDITOS - 4 HORAS SEMANALES</v>
      </c>
      <c r="G19" s="28"/>
      <c r="H19" s="90" t="e">
        <f>D6-F19</f>
        <v>#VALUE!</v>
      </c>
    </row>
    <row r="20" spans="1:8" s="57" customFormat="1" ht="18.75" customHeight="1" x14ac:dyDescent="0.25">
      <c r="A20" s="86" t="str">
        <f>'PEGAR AQUÍ'!B19</f>
        <v>MATEUS</v>
      </c>
      <c r="B20" s="85" t="str">
        <f>'PEGAR AQUÍ'!C19</f>
        <v>BRAYHAN</v>
      </c>
      <c r="C20" s="108">
        <f>'PEGAR AQUÍ'!D19</f>
        <v>1098761710</v>
      </c>
      <c r="D20" s="55" t="str">
        <f>'PEGAR AQUÍ'!K19</f>
        <v>LQ-00232232</v>
      </c>
      <c r="E20" s="56"/>
      <c r="F20" s="109" t="str">
        <f>RIGHT('PEGAR AQUÍ'!J19,LEN('PEGAR AQUÍ'!J19)-22)</f>
        <v>ANALOGAS - 4 CRÉDITOS - 4 HORAS SEMANALES</v>
      </c>
      <c r="G20" s="28"/>
      <c r="H20" s="90" t="e">
        <f>D6-F20</f>
        <v>#VALUE!</v>
      </c>
    </row>
    <row r="21" spans="1:8" s="57" customFormat="1" ht="18.75" customHeight="1" x14ac:dyDescent="0.25">
      <c r="A21" s="86" t="str">
        <f>'PEGAR AQUÍ'!B20</f>
        <v>MAYORGA HERNANDEZ</v>
      </c>
      <c r="B21" s="85" t="str">
        <f>'PEGAR AQUÍ'!C20</f>
        <v>EDWARD FARID</v>
      </c>
      <c r="C21" s="108">
        <f>'PEGAR AQUÍ'!D20</f>
        <v>1098794094</v>
      </c>
      <c r="D21" s="55" t="str">
        <f>'PEGAR AQUÍ'!K20</f>
        <v>LQ-00230321</v>
      </c>
      <c r="E21" s="56"/>
      <c r="F21" s="109" t="str">
        <f>RIGHT('PEGAR AQUÍ'!J20,LEN('PEGAR AQUÍ'!J20)-22)</f>
        <v>ANALOGAS - 4 CRÉDITOS - 4 HORAS SEMANALES</v>
      </c>
      <c r="G21" s="28"/>
      <c r="H21" s="90" t="e">
        <f>D6-F21</f>
        <v>#VALUE!</v>
      </c>
    </row>
    <row r="22" spans="1:8" s="57" customFormat="1" ht="18.75" customHeight="1" x14ac:dyDescent="0.25">
      <c r="A22" s="86" t="str">
        <f>'PEGAR AQUÍ'!B21</f>
        <v>NAVARRO VILLALBA</v>
      </c>
      <c r="B22" s="85" t="str">
        <f>'PEGAR AQUÍ'!C21</f>
        <v>ANDRES</v>
      </c>
      <c r="C22" s="108">
        <f>'PEGAR AQUÍ'!D21</f>
        <v>1098767950</v>
      </c>
      <c r="D22" s="55" t="str">
        <f>'PEGAR AQUÍ'!K21</f>
        <v>LQ-00227569</v>
      </c>
      <c r="E22" s="56"/>
      <c r="F22" s="109" t="str">
        <f>RIGHT('PEGAR AQUÍ'!J21,LEN('PEGAR AQUÍ'!J21)-22)</f>
        <v>ANALOGAS - 4 CRÉDITOS - 4 HORAS SEMANALES</v>
      </c>
      <c r="G22" s="28"/>
      <c r="H22" s="90" t="e">
        <f>D6-F22</f>
        <v>#VALUE!</v>
      </c>
    </row>
    <row r="23" spans="1:8" s="57" customFormat="1" ht="18.75" customHeight="1" x14ac:dyDescent="0.25">
      <c r="A23" s="86" t="str">
        <f>'PEGAR AQUÍ'!B22</f>
        <v xml:space="preserve">REY GUTIERREZ </v>
      </c>
      <c r="B23" s="85" t="str">
        <f>'PEGAR AQUÍ'!C22</f>
        <v xml:space="preserve">ANDRES CAMILO </v>
      </c>
      <c r="C23" s="108">
        <f>'PEGAR AQUÍ'!D22</f>
        <v>1098789564</v>
      </c>
      <c r="D23" s="55" t="str">
        <f>'PEGAR AQUÍ'!K22</f>
        <v>LQ-00232169</v>
      </c>
      <c r="E23" s="56"/>
      <c r="F23" s="109" t="str">
        <f>RIGHT('PEGAR AQUÍ'!J22,LEN('PEGAR AQUÍ'!J22)-22)</f>
        <v>ANALOGAS - 4 CRÉDITOS - 4 HORAS SEMANALES</v>
      </c>
      <c r="G23" s="28"/>
      <c r="H23" s="90" t="e">
        <f>D6-F23</f>
        <v>#VALUE!</v>
      </c>
    </row>
    <row r="24" spans="1:8" s="57" customFormat="1" ht="18.75" customHeight="1" x14ac:dyDescent="0.25">
      <c r="A24" s="86" t="str">
        <f>'PEGAR AQUÍ'!B23</f>
        <v>RINCON SAAVEDRA</v>
      </c>
      <c r="B24" s="85" t="str">
        <f>'PEGAR AQUÍ'!C23</f>
        <v>WILLIAM ANDRES</v>
      </c>
      <c r="C24" s="108">
        <f>'PEGAR AQUÍ'!D23</f>
        <v>1098636949</v>
      </c>
      <c r="D24" s="55" t="str">
        <f>'PEGAR AQUÍ'!K23</f>
        <v>LQ-00232499</v>
      </c>
      <c r="E24" s="56"/>
      <c r="F24" s="109" t="str">
        <f>RIGHT('PEGAR AQUÍ'!J23,LEN('PEGAR AQUÍ'!J23)-22)</f>
        <v>ANALOGAS - 4 CRÉDITOS - 4 HORAS SEMANALES</v>
      </c>
      <c r="G24" s="28"/>
      <c r="H24" s="90" t="e">
        <f>D6-F24</f>
        <v>#VALUE!</v>
      </c>
    </row>
    <row r="25" spans="1:8" s="57" customFormat="1" ht="18.75" customHeight="1" x14ac:dyDescent="0.25">
      <c r="A25" s="86" t="str">
        <f>'PEGAR AQUÍ'!B24</f>
        <v>RODRIGUEZ CHACON</v>
      </c>
      <c r="B25" s="85" t="str">
        <f>'PEGAR AQUÍ'!C24</f>
        <v>JESUS ANDRES</v>
      </c>
      <c r="C25" s="108">
        <f>'PEGAR AQUÍ'!D24</f>
        <v>1098796224</v>
      </c>
      <c r="D25" s="55" t="str">
        <f>'PEGAR AQUÍ'!K24</f>
        <v>LQ-00224896</v>
      </c>
      <c r="E25" s="56"/>
      <c r="F25" s="109" t="str">
        <f>RIGHT('PEGAR AQUÍ'!J24,LEN('PEGAR AQUÍ'!J24)-22)</f>
        <v>ANALOGAS - 4 CRÉDITOS - 4 HORAS SEMANALES</v>
      </c>
      <c r="G25" s="28"/>
      <c r="H25" s="90" t="e">
        <f>D6-F25</f>
        <v>#VALUE!</v>
      </c>
    </row>
    <row r="26" spans="1:8" s="57" customFormat="1" ht="18.75" customHeight="1" x14ac:dyDescent="0.25">
      <c r="A26" s="86" t="str">
        <f>'PEGAR AQUÍ'!B25</f>
        <v xml:space="preserve">SALAMANCA MELO </v>
      </c>
      <c r="B26" s="85" t="str">
        <f>'PEGAR AQUÍ'!C25</f>
        <v>HELEN STEFANY</v>
      </c>
      <c r="C26" s="108">
        <f>'PEGAR AQUÍ'!D25</f>
        <v>1098789254</v>
      </c>
      <c r="D26" s="55" t="str">
        <f>'PEGAR AQUÍ'!K25</f>
        <v>LQ-00229902</v>
      </c>
      <c r="E26" s="56"/>
      <c r="F26" s="109" t="str">
        <f>RIGHT('PEGAR AQUÍ'!J25,LEN('PEGAR AQUÍ'!J25)-22)</f>
        <v>ANALOGAS - 4 CRÉDITOS - 4 HORAS SEMANALES</v>
      </c>
      <c r="G26" s="28"/>
      <c r="H26" s="90" t="e">
        <f>D6-F26</f>
        <v>#VALUE!</v>
      </c>
    </row>
    <row r="27" spans="1:8" s="57" customFormat="1" ht="18.75" customHeight="1" x14ac:dyDescent="0.25">
      <c r="A27" s="86" t="str">
        <f>'PEGAR AQUÍ'!B26</f>
        <v>SANCHEZ GONZALEZ</v>
      </c>
      <c r="B27" s="85" t="str">
        <f>'PEGAR AQUÍ'!C26</f>
        <v>IVAN DARIO</v>
      </c>
      <c r="C27" s="108">
        <f>'PEGAR AQUÍ'!D26</f>
        <v>97022508966</v>
      </c>
      <c r="D27" s="55" t="str">
        <f>'PEGAR AQUÍ'!K26</f>
        <v>LQ-00229697</v>
      </c>
      <c r="E27" s="56"/>
      <c r="F27" s="109" t="str">
        <f>RIGHT('PEGAR AQUÍ'!J26,LEN('PEGAR AQUÍ'!J26)-22)</f>
        <v>ANALOGAS - 4 CRÉDITOS - 4 HORAS SEMANALES</v>
      </c>
      <c r="G27" s="28"/>
      <c r="H27" s="90" t="e">
        <f>D6-F27</f>
        <v>#VALUE!</v>
      </c>
    </row>
    <row r="28" spans="1:8" s="57" customFormat="1" ht="18.75" customHeight="1" x14ac:dyDescent="0.25">
      <c r="A28" s="86" t="str">
        <f>'PEGAR AQUÍ'!B27</f>
        <v>SOLEDAD URIBE</v>
      </c>
      <c r="B28" s="85" t="str">
        <f>'PEGAR AQUÍ'!C27</f>
        <v>OSCAR STRIKER</v>
      </c>
      <c r="C28" s="108">
        <f>'PEGAR AQUÍ'!D27</f>
        <v>1095931314</v>
      </c>
      <c r="D28" s="55" t="str">
        <f>'PEGAR AQUÍ'!K27</f>
        <v>LQ-00222384</v>
      </c>
      <c r="E28" s="56"/>
      <c r="F28" s="109" t="str">
        <f>RIGHT('PEGAR AQUÍ'!J27,LEN('PEGAR AQUÍ'!J27)-22)</f>
        <v>ANALOGAS - 4 CRÉDITOS - 4 HORAS SEMANALES</v>
      </c>
      <c r="G28" s="28"/>
      <c r="H28" s="90" t="e">
        <f>D6-F28</f>
        <v>#VALUE!</v>
      </c>
    </row>
    <row r="29" spans="1:8" s="57" customFormat="1" ht="18.75" customHeight="1" x14ac:dyDescent="0.25">
      <c r="A29" s="86" t="str">
        <f>'PEGAR AQUÍ'!B28</f>
        <v>VARGAS RODRIGUEZ</v>
      </c>
      <c r="B29" s="85" t="str">
        <f>'PEGAR AQUÍ'!C28</f>
        <v>LUIS EDUARDO</v>
      </c>
      <c r="C29" s="108">
        <f>'PEGAR AQUÍ'!D28</f>
        <v>1098758881</v>
      </c>
      <c r="D29" s="55" t="str">
        <f>'PEGAR AQUÍ'!K28</f>
        <v>LQ-00221909</v>
      </c>
      <c r="E29" s="56"/>
      <c r="F29" s="109" t="str">
        <f>RIGHT('PEGAR AQUÍ'!J28,LEN('PEGAR AQUÍ'!J28)-22)</f>
        <v>ANALOGAS - 4 CRÉDITOS - 4 HORAS SEMANALES</v>
      </c>
      <c r="G29" s="28"/>
      <c r="H29" s="90" t="e">
        <f>D6-F29</f>
        <v>#VALUE!</v>
      </c>
    </row>
    <row r="30" spans="1:8" s="57" customFormat="1" ht="18.75" customHeight="1" x14ac:dyDescent="0.25">
      <c r="A30" s="86" t="str">
        <f>'PEGAR AQUÍ'!B29</f>
        <v>VELANDIA MARTINEZ</v>
      </c>
      <c r="B30" s="85" t="str">
        <f>'PEGAR AQUÍ'!C29</f>
        <v>NELSON</v>
      </c>
      <c r="C30" s="108">
        <f>'PEGAR AQUÍ'!D29</f>
        <v>1098726229</v>
      </c>
      <c r="D30" s="55" t="str">
        <f>'PEGAR AQUÍ'!K29</f>
        <v>LQ-20140950</v>
      </c>
      <c r="E30" s="56"/>
      <c r="F30" s="109" t="str">
        <f>RIGHT('PEGAR AQUÍ'!J29,LEN('PEGAR AQUÍ'!J29)-22)</f>
        <v>ANALOGAS - 4 CRÉDITOS - 4 HORAS SEMANALES</v>
      </c>
      <c r="G30" s="28"/>
      <c r="H30" s="90" t="e">
        <f>D6-F30</f>
        <v>#VALUE!</v>
      </c>
    </row>
    <row r="31" spans="1:8" s="57" customFormat="1" ht="18.75" customHeight="1" x14ac:dyDescent="0.25">
      <c r="A31" s="86" t="str">
        <f>'PEGAR AQUÍ'!B30</f>
        <v>VILLABONA SEGURA</v>
      </c>
      <c r="B31" s="85" t="str">
        <f>'PEGAR AQUÍ'!C30</f>
        <v>JUAN SEBASTIAN</v>
      </c>
      <c r="C31" s="108">
        <f>'PEGAR AQUÍ'!D30</f>
        <v>1098752871</v>
      </c>
      <c r="D31" s="55" t="str">
        <f>'PEGAR AQUÍ'!K30</f>
        <v xml:space="preserve"> LQ-00230183</v>
      </c>
      <c r="E31" s="56"/>
      <c r="F31" s="109" t="str">
        <f>RIGHT('PEGAR AQUÍ'!J30,LEN('PEGAR AQUÍ'!J30)-22)</f>
        <v>ANALOGAS - 4 CRÉDITOS - 4 HORAS SEMANALES</v>
      </c>
      <c r="G31" s="28"/>
      <c r="H31" s="90" t="e">
        <f>D6-F31</f>
        <v>#VALUE!</v>
      </c>
    </row>
    <row r="32" spans="1:8" s="57" customFormat="1" ht="18.75" customHeight="1" x14ac:dyDescent="0.25">
      <c r="A32" s="86" t="str">
        <f>'PEGAR AQUÍ'!B31</f>
        <v>ZABALA ANILLO</v>
      </c>
      <c r="B32" s="85" t="str">
        <f>'PEGAR AQUÍ'!C31</f>
        <v>JEAN CARLOS</v>
      </c>
      <c r="C32" s="108">
        <f>'PEGAR AQUÍ'!D31</f>
        <v>1098778015</v>
      </c>
      <c r="D32" s="55" t="str">
        <f>'PEGAR AQUÍ'!K31</f>
        <v>LQ-00229913</v>
      </c>
      <c r="E32" s="56"/>
      <c r="F32" s="109" t="str">
        <f>RIGHT('PEGAR AQUÍ'!J31,LEN('PEGAR AQUÍ'!J31)-22)</f>
        <v>ANALOGAS - 4 CRÉDITOS - 4 HORAS SEMANALES</v>
      </c>
      <c r="G32" s="28"/>
      <c r="H32" s="90" t="e">
        <f>D6-F32</f>
        <v>#VALUE!</v>
      </c>
    </row>
    <row r="33" spans="1:8" s="57" customFormat="1" ht="18.75" customHeight="1" x14ac:dyDescent="0.25">
      <c r="A33" s="86">
        <f>'PEGAR AQUÍ'!B32</f>
        <v>0</v>
      </c>
      <c r="B33" s="85">
        <f>'PEGAR AQUÍ'!C32</f>
        <v>0</v>
      </c>
      <c r="C33" s="108">
        <f>'PEGAR AQUÍ'!D32</f>
        <v>0</v>
      </c>
      <c r="D33" s="55">
        <f>'PEGAR AQUÍ'!K32</f>
        <v>0</v>
      </c>
      <c r="E33" s="56"/>
      <c r="F33" s="109" t="e">
        <f>RIGHT('PEGAR AQUÍ'!J32,LEN('PEGAR AQUÍ'!J32)-22)</f>
        <v>#VALUE!</v>
      </c>
      <c r="G33" s="56"/>
      <c r="H33" s="90" t="e">
        <f>D6-F33</f>
        <v>#VALUE!</v>
      </c>
    </row>
    <row r="34" spans="1:8" s="57" customFormat="1" ht="18.75" customHeight="1" x14ac:dyDescent="0.25">
      <c r="A34" s="86">
        <f>'PEGAR AQUÍ'!B33</f>
        <v>0</v>
      </c>
      <c r="B34" s="85">
        <f>'PEGAR AQUÍ'!C33</f>
        <v>0</v>
      </c>
      <c r="C34" s="108">
        <f>'PEGAR AQUÍ'!D33</f>
        <v>0</v>
      </c>
      <c r="D34" s="55">
        <f>'PEGAR AQUÍ'!K33</f>
        <v>0</v>
      </c>
      <c r="E34" s="56"/>
      <c r="F34" s="109" t="e">
        <f>RIGHT('PEGAR AQUÍ'!J33,LEN('PEGAR AQUÍ'!J33)-22)</f>
        <v>#VALUE!</v>
      </c>
      <c r="G34" s="28"/>
      <c r="H34" s="90" t="e">
        <f>D6-F34</f>
        <v>#VALUE!</v>
      </c>
    </row>
    <row r="35" spans="1:8" s="57" customFormat="1" ht="18.75" customHeight="1" x14ac:dyDescent="0.25">
      <c r="A35" s="86">
        <f>'PEGAR AQUÍ'!B34</f>
        <v>0</v>
      </c>
      <c r="B35" s="85">
        <f>'PEGAR AQUÍ'!C34</f>
        <v>0</v>
      </c>
      <c r="C35" s="108">
        <f>'PEGAR AQUÍ'!D34</f>
        <v>0</v>
      </c>
      <c r="D35" s="55">
        <f>'PEGAR AQUÍ'!K34</f>
        <v>0</v>
      </c>
      <c r="E35" s="56"/>
      <c r="F35" s="109" t="e">
        <f>RIGHT('PEGAR AQUÍ'!J34,LEN('PEGAR AQUÍ'!J34)-22)</f>
        <v>#VALUE!</v>
      </c>
      <c r="G35" s="28"/>
      <c r="H35" s="90" t="e">
        <f>D6-F35</f>
        <v>#VALUE!</v>
      </c>
    </row>
    <row r="36" spans="1:8" s="57" customFormat="1" ht="18.75" customHeight="1" x14ac:dyDescent="0.25">
      <c r="A36" s="86">
        <f>'PEGAR AQUÍ'!B35</f>
        <v>0</v>
      </c>
      <c r="B36" s="85">
        <f>'PEGAR AQUÍ'!C35</f>
        <v>0</v>
      </c>
      <c r="C36" s="108">
        <f>'PEGAR AQUÍ'!D35</f>
        <v>0</v>
      </c>
      <c r="D36" s="55">
        <f>'PEGAR AQUÍ'!K35</f>
        <v>0</v>
      </c>
      <c r="E36" s="56"/>
      <c r="F36" s="109" t="e">
        <f>RIGHT('PEGAR AQUÍ'!J35,LEN('PEGAR AQUÍ'!J35)-22)</f>
        <v>#VALUE!</v>
      </c>
      <c r="G36" s="28"/>
      <c r="H36" s="90" t="e">
        <f>D6-F36</f>
        <v>#VALUE!</v>
      </c>
    </row>
    <row r="37" spans="1:8" s="57" customFormat="1" ht="18.75" customHeight="1" x14ac:dyDescent="0.25">
      <c r="A37" s="86">
        <f>'PEGAR AQUÍ'!B36</f>
        <v>0</v>
      </c>
      <c r="B37" s="85">
        <f>'PEGAR AQUÍ'!C36</f>
        <v>0</v>
      </c>
      <c r="C37" s="108">
        <f>'PEGAR AQUÍ'!D36</f>
        <v>0</v>
      </c>
      <c r="D37" s="55">
        <f>'PEGAR AQUÍ'!K36</f>
        <v>0</v>
      </c>
      <c r="E37" s="56"/>
      <c r="F37" s="109" t="e">
        <f>RIGHT('PEGAR AQUÍ'!J36,LEN('PEGAR AQUÍ'!J36)-22)</f>
        <v>#VALUE!</v>
      </c>
      <c r="G37" s="28"/>
      <c r="H37" s="90" t="e">
        <f>D6-F37</f>
        <v>#VALUE!</v>
      </c>
    </row>
    <row r="38" spans="1:8" s="57" customFormat="1" ht="18.75" customHeight="1" x14ac:dyDescent="0.25">
      <c r="A38" s="86">
        <f>'PEGAR AQUÍ'!B37</f>
        <v>0</v>
      </c>
      <c r="B38" s="85">
        <f>'PEGAR AQUÍ'!C37</f>
        <v>0</v>
      </c>
      <c r="C38" s="108">
        <f>'PEGAR AQUÍ'!D37</f>
        <v>0</v>
      </c>
      <c r="D38" s="55">
        <f>'PEGAR AQUÍ'!K37</f>
        <v>0</v>
      </c>
      <c r="E38" s="56"/>
      <c r="F38" s="109" t="e">
        <f>RIGHT('PEGAR AQUÍ'!J37,LEN('PEGAR AQUÍ'!J37)-22)</f>
        <v>#VALUE!</v>
      </c>
      <c r="G38" s="56"/>
      <c r="H38" s="90" t="e">
        <f>D6-F38</f>
        <v>#VALUE!</v>
      </c>
    </row>
    <row r="39" spans="1:8" s="57" customFormat="1" ht="18.75" customHeight="1" x14ac:dyDescent="0.25">
      <c r="A39" s="86">
        <f>'PEGAR AQUÍ'!B38</f>
        <v>0</v>
      </c>
      <c r="B39" s="85">
        <f>'PEGAR AQUÍ'!C38</f>
        <v>0</v>
      </c>
      <c r="C39" s="108">
        <f>'PEGAR AQUÍ'!D38</f>
        <v>0</v>
      </c>
      <c r="D39" s="55">
        <f>'PEGAR AQUÍ'!K38</f>
        <v>0</v>
      </c>
      <c r="E39" s="56"/>
      <c r="F39" s="109" t="e">
        <f>RIGHT('PEGAR AQUÍ'!J38,LEN('PEGAR AQUÍ'!J38)-22)</f>
        <v>#VALUE!</v>
      </c>
      <c r="G39" s="28"/>
      <c r="H39" s="90" t="e">
        <f>D6-F39</f>
        <v>#VALUE!</v>
      </c>
    </row>
    <row r="40" spans="1:8" s="57" customFormat="1" ht="18.75" customHeight="1" x14ac:dyDescent="0.25">
      <c r="A40" s="86">
        <f>'PEGAR AQUÍ'!B39</f>
        <v>0</v>
      </c>
      <c r="B40" s="85">
        <f>'PEGAR AQUÍ'!C39</f>
        <v>0</v>
      </c>
      <c r="C40" s="108">
        <f>'PEGAR AQUÍ'!D39</f>
        <v>0</v>
      </c>
      <c r="D40" s="55">
        <f>'PEGAR AQUÍ'!K39</f>
        <v>0</v>
      </c>
      <c r="E40" s="56"/>
      <c r="F40" s="109" t="e">
        <f>RIGHT('PEGAR AQUÍ'!J39,LEN('PEGAR AQUÍ'!J39)-22)</f>
        <v>#VALUE!</v>
      </c>
      <c r="G40" s="28"/>
      <c r="H40" s="90" t="e">
        <f>D6-F40</f>
        <v>#VALUE!</v>
      </c>
    </row>
    <row r="41" spans="1:8" s="57" customFormat="1" ht="18.75" customHeight="1" x14ac:dyDescent="0.25">
      <c r="A41" s="86">
        <f>'PEGAR AQUÍ'!B40</f>
        <v>0</v>
      </c>
      <c r="B41" s="85">
        <f>'PEGAR AQUÍ'!C40</f>
        <v>0</v>
      </c>
      <c r="C41" s="108">
        <f>'PEGAR AQUÍ'!D40</f>
        <v>0</v>
      </c>
      <c r="D41" s="55">
        <f>'PEGAR AQUÍ'!K40</f>
        <v>0</v>
      </c>
      <c r="E41" s="56"/>
      <c r="F41" s="109" t="e">
        <f>RIGHT('PEGAR AQUÍ'!J40,LEN('PEGAR AQUÍ'!J40)-22)</f>
        <v>#VALUE!</v>
      </c>
      <c r="G41" s="28"/>
      <c r="H41" s="90" t="e">
        <f>D6-F41</f>
        <v>#VALUE!</v>
      </c>
    </row>
    <row r="42" spans="1:8" s="57" customFormat="1" ht="18.75" customHeight="1" x14ac:dyDescent="0.25">
      <c r="A42" s="86">
        <f>'PEGAR AQUÍ'!B41</f>
        <v>0</v>
      </c>
      <c r="B42" s="85">
        <f>'PEGAR AQUÍ'!C41</f>
        <v>0</v>
      </c>
      <c r="C42" s="108">
        <f>'PEGAR AQUÍ'!D41</f>
        <v>0</v>
      </c>
      <c r="D42" s="55">
        <f>'PEGAR AQUÍ'!K41</f>
        <v>0</v>
      </c>
      <c r="E42" s="56"/>
      <c r="F42" s="109" t="e">
        <f>RIGHT('PEGAR AQUÍ'!J41,LEN('PEGAR AQUÍ'!J41)-22)</f>
        <v>#VALUE!</v>
      </c>
      <c r="G42" s="28"/>
      <c r="H42" s="90" t="e">
        <f>D6-F42</f>
        <v>#VALUE!</v>
      </c>
    </row>
    <row r="43" spans="1:8" s="57" customFormat="1" ht="18.75" customHeight="1" x14ac:dyDescent="0.25">
      <c r="A43" s="86">
        <f>'PEGAR AQUÍ'!B42</f>
        <v>0</v>
      </c>
      <c r="B43" s="85">
        <f>'PEGAR AQUÍ'!C42</f>
        <v>0</v>
      </c>
      <c r="C43" s="108">
        <f>'PEGAR AQUÍ'!D42</f>
        <v>0</v>
      </c>
      <c r="D43" s="55">
        <f>'PEGAR AQUÍ'!K42</f>
        <v>0</v>
      </c>
      <c r="E43" s="56"/>
      <c r="F43" s="109" t="e">
        <f>RIGHT('PEGAR AQUÍ'!J42,LEN('PEGAR AQUÍ'!J42)-22)</f>
        <v>#VALUE!</v>
      </c>
      <c r="G43" s="56"/>
      <c r="H43" s="90" t="e">
        <f>D6-F43</f>
        <v>#VALUE!</v>
      </c>
    </row>
    <row r="44" spans="1:8" s="57" customFormat="1" ht="18.75" customHeight="1" x14ac:dyDescent="0.25">
      <c r="A44" s="86">
        <f>'PEGAR AQUÍ'!B43</f>
        <v>0</v>
      </c>
      <c r="B44" s="85">
        <f>'PEGAR AQUÍ'!C43</f>
        <v>0</v>
      </c>
      <c r="C44" s="108">
        <f>'PEGAR AQUÍ'!D43</f>
        <v>0</v>
      </c>
      <c r="D44" s="55">
        <f>'PEGAR AQUÍ'!K43</f>
        <v>0</v>
      </c>
      <c r="E44" s="56"/>
      <c r="F44" s="109" t="e">
        <f>RIGHT('PEGAR AQUÍ'!J43,LEN('PEGAR AQUÍ'!J43)-22)</f>
        <v>#VALUE!</v>
      </c>
      <c r="G44" s="28"/>
      <c r="H44" s="90" t="e">
        <f>D6-F44</f>
        <v>#VALUE!</v>
      </c>
    </row>
    <row r="45" spans="1:8" s="57" customFormat="1" ht="18.75" customHeight="1" x14ac:dyDescent="0.25">
      <c r="A45" s="86">
        <f>'PEGAR AQUÍ'!B44</f>
        <v>0</v>
      </c>
      <c r="B45" s="85">
        <f>'PEGAR AQUÍ'!C44</f>
        <v>0</v>
      </c>
      <c r="C45" s="108">
        <f>'PEGAR AQUÍ'!D44</f>
        <v>0</v>
      </c>
      <c r="D45" s="55">
        <f>'PEGAR AQUÍ'!K44</f>
        <v>0</v>
      </c>
      <c r="E45" s="56"/>
      <c r="F45" s="109" t="e">
        <f>RIGHT('PEGAR AQUÍ'!J44,LEN('PEGAR AQUÍ'!J44)-22)</f>
        <v>#VALUE!</v>
      </c>
      <c r="G45" s="28"/>
      <c r="H45" s="90" t="e">
        <f>D6-F45</f>
        <v>#VALUE!</v>
      </c>
    </row>
    <row r="46" spans="1:8" s="57" customFormat="1" ht="18.75" customHeight="1" x14ac:dyDescent="0.25">
      <c r="A46" s="86">
        <f>'PEGAR AQUÍ'!B45</f>
        <v>0</v>
      </c>
      <c r="B46" s="85">
        <f>'PEGAR AQUÍ'!C45</f>
        <v>0</v>
      </c>
      <c r="C46" s="108">
        <f>'PEGAR AQUÍ'!D45</f>
        <v>0</v>
      </c>
      <c r="D46" s="55">
        <f>'PEGAR AQUÍ'!K45</f>
        <v>0</v>
      </c>
      <c r="E46" s="56"/>
      <c r="F46" s="109" t="e">
        <f>RIGHT('PEGAR AQUÍ'!J45,LEN('PEGAR AQUÍ'!J45)-22)</f>
        <v>#VALUE!</v>
      </c>
      <c r="G46" s="28"/>
      <c r="H46" s="90" t="e">
        <f>D6-F46</f>
        <v>#VALUE!</v>
      </c>
    </row>
    <row r="47" spans="1:8" s="57" customFormat="1" ht="18.75" customHeight="1" x14ac:dyDescent="0.25">
      <c r="A47" s="86">
        <f>'PEGAR AQUÍ'!B46</f>
        <v>0</v>
      </c>
      <c r="B47" s="85">
        <f>'PEGAR AQUÍ'!C46</f>
        <v>0</v>
      </c>
      <c r="C47" s="108">
        <f>'PEGAR AQUÍ'!D46</f>
        <v>0</v>
      </c>
      <c r="D47" s="55">
        <f>'PEGAR AQUÍ'!K46</f>
        <v>0</v>
      </c>
      <c r="E47" s="56"/>
      <c r="F47" s="109" t="e">
        <f>RIGHT('PEGAR AQUÍ'!J46,LEN('PEGAR AQUÍ'!J46)-22)</f>
        <v>#VALUE!</v>
      </c>
      <c r="G47" s="28"/>
      <c r="H47" s="90" t="e">
        <f>D6-F47</f>
        <v>#VALUE!</v>
      </c>
    </row>
    <row r="48" spans="1:8" s="57" customFormat="1" ht="18.75" customHeight="1" x14ac:dyDescent="0.25">
      <c r="A48" s="86">
        <f>'PEGAR AQUÍ'!B47</f>
        <v>0</v>
      </c>
      <c r="B48" s="85">
        <f>'PEGAR AQUÍ'!C47</f>
        <v>0</v>
      </c>
      <c r="C48" s="108">
        <f>'PEGAR AQUÍ'!D47</f>
        <v>0</v>
      </c>
      <c r="D48" s="55">
        <f>'PEGAR AQUÍ'!K47</f>
        <v>0</v>
      </c>
      <c r="E48" s="56"/>
      <c r="F48" s="109" t="e">
        <f>RIGHT('PEGAR AQUÍ'!J47,LEN('PEGAR AQUÍ'!J47)-22)</f>
        <v>#VALUE!</v>
      </c>
      <c r="G48" s="56"/>
      <c r="H48" s="90" t="e">
        <f>D6-F48</f>
        <v>#VALUE!</v>
      </c>
    </row>
    <row r="49" spans="1:8" s="57" customFormat="1" ht="18.75" customHeight="1" x14ac:dyDescent="0.25">
      <c r="A49" s="86">
        <f>'PEGAR AQUÍ'!B48</f>
        <v>0</v>
      </c>
      <c r="B49" s="85">
        <f>'PEGAR AQUÍ'!C48</f>
        <v>0</v>
      </c>
      <c r="C49" s="108">
        <f>'PEGAR AQUÍ'!D48</f>
        <v>0</v>
      </c>
      <c r="D49" s="55">
        <f>'PEGAR AQUÍ'!K48</f>
        <v>0</v>
      </c>
      <c r="E49" s="56"/>
      <c r="F49" s="109" t="e">
        <f>RIGHT('PEGAR AQUÍ'!J48,LEN('PEGAR AQUÍ'!J48)-22)</f>
        <v>#VALUE!</v>
      </c>
      <c r="G49" s="103"/>
      <c r="H49" s="102" t="e">
        <f>D6-F49</f>
        <v>#VALUE!</v>
      </c>
    </row>
    <row r="50" spans="1:8" s="57" customFormat="1" ht="18.75" customHeight="1" x14ac:dyDescent="0.25">
      <c r="A50" s="86">
        <f>'PEGAR AQUÍ'!B49</f>
        <v>0</v>
      </c>
      <c r="B50" s="85">
        <f>'PEGAR AQUÍ'!C49</f>
        <v>0</v>
      </c>
      <c r="C50" s="108">
        <f>'PEGAR AQUÍ'!D49</f>
        <v>0</v>
      </c>
      <c r="D50" s="55">
        <f>'PEGAR AQUÍ'!K49</f>
        <v>0</v>
      </c>
      <c r="E50" s="56"/>
      <c r="F50" s="109" t="e">
        <f>RIGHT('PEGAR AQUÍ'!J49,LEN('PEGAR AQUÍ'!J49)-22)</f>
        <v>#VALUE!</v>
      </c>
      <c r="G50" s="103"/>
      <c r="H50" s="102" t="e">
        <f>D6-F50</f>
        <v>#VALUE!</v>
      </c>
    </row>
    <row r="51" spans="1:8" s="57" customFormat="1" ht="18.75" customHeight="1" x14ac:dyDescent="0.25">
      <c r="A51" s="86">
        <f>'PEGAR AQUÍ'!B50</f>
        <v>0</v>
      </c>
      <c r="B51" s="85">
        <f>'PEGAR AQUÍ'!C50</f>
        <v>0</v>
      </c>
      <c r="C51" s="108">
        <f>'PEGAR AQUÍ'!D50</f>
        <v>0</v>
      </c>
      <c r="D51" s="55">
        <f>'PEGAR AQUÍ'!K50</f>
        <v>0</v>
      </c>
      <c r="E51" s="56"/>
      <c r="F51" s="109" t="e">
        <f>RIGHT('PEGAR AQUÍ'!J50,LEN('PEGAR AQUÍ'!J50)-22)</f>
        <v>#VALUE!</v>
      </c>
      <c r="G51" s="56"/>
      <c r="H51" s="102" t="e">
        <f>D6-F51</f>
        <v>#VALUE!</v>
      </c>
    </row>
    <row r="52" spans="1:8" s="57" customFormat="1" ht="18.75" customHeight="1" x14ac:dyDescent="0.25">
      <c r="A52" s="86">
        <f>'PEGAR AQUÍ'!B51</f>
        <v>0</v>
      </c>
      <c r="B52" s="85">
        <f>'PEGAR AQUÍ'!C51</f>
        <v>0</v>
      </c>
      <c r="C52" s="108">
        <f>'PEGAR AQUÍ'!D51</f>
        <v>0</v>
      </c>
      <c r="D52" s="55">
        <f>'PEGAR AQUÍ'!K51</f>
        <v>0</v>
      </c>
      <c r="E52" s="56"/>
      <c r="F52" s="109" t="e">
        <f>RIGHT('PEGAR AQUÍ'!J51,LEN('PEGAR AQUÍ'!J51)-22)</f>
        <v>#VALUE!</v>
      </c>
      <c r="G52" s="56"/>
      <c r="H52" s="104" t="e">
        <f>D6-F52</f>
        <v>#VALUE!</v>
      </c>
    </row>
    <row r="53" spans="1:8" s="57" customFormat="1" ht="18.75" customHeight="1" x14ac:dyDescent="0.25">
      <c r="A53" s="86">
        <f>'PEGAR AQUÍ'!B52</f>
        <v>0</v>
      </c>
      <c r="B53" s="85">
        <f>'PEGAR AQUÍ'!C52</f>
        <v>0</v>
      </c>
      <c r="C53" s="108">
        <f>'PEGAR AQUÍ'!D52</f>
        <v>0</v>
      </c>
      <c r="D53" s="55">
        <f>'PEGAR AQUÍ'!K52</f>
        <v>0</v>
      </c>
      <c r="E53" s="56"/>
      <c r="F53" s="109" t="e">
        <f>RIGHT('PEGAR AQUÍ'!J52,LEN('PEGAR AQUÍ'!J52)-22)</f>
        <v>#VALUE!</v>
      </c>
      <c r="G53" s="56"/>
      <c r="H53" s="105" t="e">
        <f>D6-F53</f>
        <v>#VALUE!</v>
      </c>
    </row>
    <row r="54" spans="1:8" x14ac:dyDescent="0.25">
      <c r="A54" s="70" t="s">
        <v>34</v>
      </c>
      <c r="B54" s="71"/>
      <c r="C54" s="72"/>
      <c r="D54" s="72"/>
      <c r="E54" s="73"/>
      <c r="F54" s="74"/>
      <c r="G54" s="74"/>
      <c r="H54" s="96"/>
    </row>
    <row r="55" spans="1:8" x14ac:dyDescent="0.25">
      <c r="A55" s="75"/>
      <c r="B55" s="76"/>
      <c r="C55" s="77"/>
      <c r="D55" s="77"/>
      <c r="E55" s="78"/>
      <c r="F55" s="79"/>
      <c r="G55" s="79"/>
      <c r="H55" s="97"/>
    </row>
    <row r="56" spans="1:8" x14ac:dyDescent="0.25">
      <c r="A56" s="80"/>
      <c r="B56" s="77"/>
      <c r="C56" s="77"/>
      <c r="D56" s="77"/>
      <c r="E56" s="77"/>
      <c r="F56" s="77"/>
      <c r="G56" s="77"/>
      <c r="H56" s="97"/>
    </row>
    <row r="57" spans="1:8" x14ac:dyDescent="0.25">
      <c r="A57" s="70" t="s">
        <v>45</v>
      </c>
      <c r="B57" s="81"/>
      <c r="C57" s="81" t="s">
        <v>35</v>
      </c>
      <c r="D57" s="82"/>
      <c r="E57" s="72"/>
      <c r="F57" s="72"/>
      <c r="G57" s="72"/>
      <c r="H57" s="96"/>
    </row>
    <row r="58" spans="1:8" x14ac:dyDescent="0.25">
      <c r="A58" s="83" t="s">
        <v>36</v>
      </c>
      <c r="B58" s="84"/>
      <c r="C58" s="84"/>
      <c r="D58" s="84"/>
      <c r="E58" s="84"/>
      <c r="F58" s="84"/>
      <c r="G58" s="84"/>
      <c r="H58" s="98"/>
    </row>
    <row r="59" spans="1:8" x14ac:dyDescent="0.25">
      <c r="B59" s="29"/>
      <c r="C59" s="29"/>
      <c r="D59" s="29"/>
      <c r="E59" s="29"/>
      <c r="F59" s="61"/>
      <c r="G59" s="29"/>
      <c r="H59" s="99"/>
    </row>
    <row r="60" spans="1:8" x14ac:dyDescent="0.25">
      <c r="B60" s="29"/>
      <c r="C60" s="29"/>
      <c r="D60" s="29"/>
      <c r="E60" s="29"/>
      <c r="F60" s="61"/>
      <c r="G60" s="29"/>
      <c r="H60" s="99"/>
    </row>
    <row r="61" spans="1:8" x14ac:dyDescent="0.25">
      <c r="B61" s="29"/>
      <c r="C61" s="29"/>
      <c r="D61" s="29"/>
      <c r="E61" s="29"/>
      <c r="F61" s="61"/>
      <c r="G61" s="29"/>
      <c r="H61" s="99"/>
    </row>
    <row r="62" spans="1:8" x14ac:dyDescent="0.25">
      <c r="B62" s="29"/>
      <c r="C62" s="29"/>
      <c r="D62" s="29"/>
      <c r="E62" s="29"/>
      <c r="F62" s="61"/>
      <c r="G62" s="29"/>
      <c r="H62" s="99"/>
    </row>
    <row r="63" spans="1:8" x14ac:dyDescent="0.25">
      <c r="B63" s="29"/>
      <c r="C63" s="29"/>
      <c r="D63" s="29"/>
      <c r="E63" s="29"/>
      <c r="F63" s="61"/>
      <c r="G63" s="29"/>
      <c r="H63" s="99"/>
    </row>
    <row r="64" spans="1:8" x14ac:dyDescent="0.25">
      <c r="B64" s="29"/>
      <c r="C64" s="29"/>
      <c r="D64" s="29"/>
      <c r="E64" s="29"/>
      <c r="F64" s="61"/>
      <c r="G64" s="29"/>
      <c r="H64" s="99"/>
    </row>
    <row r="65" spans="2:8" x14ac:dyDescent="0.25">
      <c r="B65" s="29"/>
      <c r="C65" s="29"/>
      <c r="D65" s="29"/>
      <c r="E65" s="29"/>
      <c r="F65" s="61"/>
      <c r="G65" s="29"/>
      <c r="H65" s="99"/>
    </row>
    <row r="66" spans="2:8" x14ac:dyDescent="0.25">
      <c r="B66" s="29"/>
      <c r="C66" s="29"/>
      <c r="D66" s="29"/>
      <c r="E66" s="29"/>
      <c r="F66" s="61"/>
      <c r="G66" s="29"/>
      <c r="H66" s="99"/>
    </row>
    <row r="67" spans="2:8" x14ac:dyDescent="0.25">
      <c r="B67" s="29"/>
      <c r="C67" s="29"/>
      <c r="D67" s="29"/>
      <c r="E67" s="29"/>
      <c r="F67" s="61"/>
      <c r="G67" s="29"/>
      <c r="H67" s="99"/>
    </row>
    <row r="68" spans="2:8" x14ac:dyDescent="0.25">
      <c r="B68" s="29"/>
      <c r="C68" s="29"/>
      <c r="D68" s="29"/>
      <c r="E68" s="29"/>
      <c r="F68" s="61"/>
      <c r="G68" s="29"/>
      <c r="H68" s="99"/>
    </row>
  </sheetData>
  <mergeCells count="16">
    <mergeCell ref="A8:A9"/>
    <mergeCell ref="A6:B6"/>
    <mergeCell ref="A7:B7"/>
    <mergeCell ref="A5:B5"/>
    <mergeCell ref="A4:B4"/>
    <mergeCell ref="B8:B9"/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R-DC-87 V.01</vt:lpstr>
      <vt:lpstr>R-DC-86 V.01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Electronica</cp:lastModifiedBy>
  <cp:lastPrinted>2016-01-06T19:27:20Z</cp:lastPrinted>
  <dcterms:created xsi:type="dcterms:W3CDTF">2014-05-29T03:12:03Z</dcterms:created>
  <dcterms:modified xsi:type="dcterms:W3CDTF">2016-06-24T20:38:57Z</dcterms:modified>
</cp:coreProperties>
</file>